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DE03" lockStructure="1"/>
  <bookViews>
    <workbookView xWindow="240" yWindow="105" windowWidth="14805" windowHeight="8010"/>
  </bookViews>
  <sheets>
    <sheet name="Arkusz1" sheetId="1" r:id="rId1"/>
  </sheets>
  <definedNames>
    <definedName name="_xlnm.Print_Titles" localSheetId="0">Arkusz1!$7:$8</definedName>
  </definedNames>
  <calcPr calcId="145621" calcMode="manual"/>
</workbook>
</file>

<file path=xl/calcChain.xml><?xml version="1.0" encoding="utf-8"?>
<calcChain xmlns="http://schemas.openxmlformats.org/spreadsheetml/2006/main">
  <c r="E31" i="1" l="1"/>
  <c r="E49" i="1"/>
  <c r="E76" i="1"/>
  <c r="E77" i="1"/>
  <c r="E84" i="1"/>
  <c r="E86" i="1"/>
  <c r="E88" i="1"/>
</calcChain>
</file>

<file path=xl/sharedStrings.xml><?xml version="1.0" encoding="utf-8"?>
<sst xmlns="http://schemas.openxmlformats.org/spreadsheetml/2006/main" count="351" uniqueCount="228">
  <si>
    <t>kpl.</t>
  </si>
  <si>
    <t>szt.</t>
  </si>
  <si>
    <t>Lp.</t>
  </si>
  <si>
    <t>Nazwa</t>
  </si>
  <si>
    <t>m</t>
  </si>
  <si>
    <t>Budowa sieci kan. sanitarnej Dn200 z rur z kamionki
w wykopie otwartym</t>
  </si>
  <si>
    <t>Numer</t>
  </si>
  <si>
    <t>Wyszczególnienie</t>
  </si>
  <si>
    <t>Jednostka</t>
  </si>
  <si>
    <t>elementów rozliczeniowych</t>
  </si>
  <si>
    <t>Ilość</t>
  </si>
  <si>
    <t>01.03.08</t>
  </si>
  <si>
    <t>01.03.05</t>
  </si>
  <si>
    <t>PRZEDMIAR ROBÓT</t>
  </si>
  <si>
    <t>02.00.01</t>
  </si>
  <si>
    <t>Montaż pomp tłocznych w komorze przepompowni
wraz z dostarczeniem urządzeń</t>
  </si>
  <si>
    <t>Wykonanie orurowania i montażu armatury wewnątrz
komory przepompowni K1 wraz z dostarczeniem armatury</t>
  </si>
  <si>
    <t xml:space="preserve">Budowa wpustu ociekowego Dn 400,
tacą betonową, rusztem żeliwnym B125 </t>
  </si>
  <si>
    <t>Budowa studni betonowej Dn1200 z kręgów betonowych
z kinetą, bez posadowienia (posadowienie wg części konstrukcyjnej)</t>
  </si>
  <si>
    <t>Budowa studni rozprężnej Dn1200 z kręgów betonowych,
bez posadowienia (posadowienie wg części konstrukcyjnej)</t>
  </si>
  <si>
    <t>Wykonanie orurowania i montażu armatury wewnątrz
komory armatury KA wraz z dostarczeniem armatury i przepływomierza</t>
  </si>
  <si>
    <t>Budowa zbiornika przepompowni ścieków K1
w przygotowanym wykopie wraz z dostarczeniem zbiornika bez posadowienia (posadowienie wg części konstrukcyjnej)</t>
  </si>
  <si>
    <t>Budowa kanałów kan. sanitarnej Dn160 z rur i kształtek
160 PVC SN8 w wykopie otwartym - podłączenie tacy ociekowej</t>
  </si>
  <si>
    <t>Cena
jedn.</t>
  </si>
  <si>
    <t>Wartość</t>
  </si>
  <si>
    <t xml:space="preserve">
</t>
  </si>
  <si>
    <t>BUDOWA PRZEPOMPOWNI ŚCIEKÓW PRZY UL. BUDOWLANYCH</t>
  </si>
  <si>
    <t>Pozycje w Przedmiarze Robót opisują roboty objęte Umową w sposób skrócony. Opis ten nie zawiera pełnego opisu robót i metod wykonawczych podanych w Dokumentacji Projektowej i Specyfikacjach Technicznych, przy czym niezależnie od tego uważa się, że dana pozycja odpowiada pełnemu opisowi.</t>
  </si>
  <si>
    <t>Cena podana przez Wykonawcę w danej pozycji przedmiarowej jest ostateczna i wyklucza możliwość żądania dodatkowej zapłaty za wykonanie robót objętych tą pozycją. Uważa się, że ceny jednostkowe wprowadzone dla każdej pozycji pokrywają wszystko, co jest konieczne dla całkowitego i poprawnego wykonania robót.</t>
  </si>
  <si>
    <t>Wykonanie wykopów pod przyłącze wodociągowe do pś wraz z zasypaniem: ręcznie i mechanicznie o ścianach pionowych umocnionych z calkowitą wymianą gruntu, w razie konieczności odwodnienie wykopów, zasypanie przywiezionym, zagęszczenie, wykonanie badań zagęszczenia Is.</t>
  </si>
  <si>
    <t>Montaż zasuwy na przyłączu wodciągowym  o średnicy DN50 z teleskopową obudową , skrzynką uliczną żeliwną, tabliczką lokalizacyjną, w razie potrzeby umocnieniem skrzynki  w terenie</t>
  </si>
  <si>
    <t>Wykonanie przewiertu rurą przewiertową PE dwuwarstwową o średnicy 125mmm 100RC SDR17</t>
  </si>
  <si>
    <t xml:space="preserve">Montaż rury PE o średnicy 63mm (łącznie z przeciągnieciem w rurze przewiertowej), z taśma lokalizacyjną, próba szczelności, płukaniem i dezynfekcją </t>
  </si>
  <si>
    <t>Montaż węzla hydrantu podziemnego DN80 z zasuwą kołnierzową DN80 wraz z kształtkami
przyłączeniowymi</t>
  </si>
  <si>
    <t>Wykonanie wykopów wraz z zasypaniem: ręcznie i mechanicznie o ścianach pionowych umocnionych, w razie konieczności: odwodnienie wykopów, wymiana gruntu przy zasypaniu, zagęszczenie, wykonanie badań zagęszczenia Is.</t>
  </si>
  <si>
    <t xml:space="preserve">Budowa sieci kan. sanitarnej Dn200 z rur z kamionki
przewiertem sterowanym </t>
  </si>
  <si>
    <t xml:space="preserve">Przygotowanie komór do przewiertu </t>
  </si>
  <si>
    <t>Budowa sieci kan. sanitarnej tłocznej 180PE w wykopie otwartym</t>
  </si>
  <si>
    <t>Budowa zbiornika komory armatury KA  wraz z dostarczeniem zbiornika bez posadowienia (posadowienie wg części konstrukcyjnej)</t>
  </si>
  <si>
    <t>Likwidacja istniejącej sieci kan. sanitarnej poprzez zamulenie pianobetonem i odcięcie, zakorkowanie</t>
  </si>
  <si>
    <t xml:space="preserve">Demontaż na głębokość do 1,0m istniejącej studni rewizyjnej DN1200 ( demontaż włazu, płyty nastudziennej , kręgu z  zasypaniem studni) </t>
  </si>
  <si>
    <t>KONSTRUKCJE INŻYNIERSKIE</t>
  </si>
  <si>
    <t>K 01.06.01</t>
  </si>
  <si>
    <t>Wykonanie korka betonowego i warstwy wyrównawczej
dna studni S1</t>
  </si>
  <si>
    <t>Wykonanie korka betonowego i warstwy wyrównawczej
dna studni S2</t>
  </si>
  <si>
    <t>Wykonanie korka betonowego i warstwy wyrównawczej
dna studni S3</t>
  </si>
  <si>
    <t>Wykonanie korka betonowego i warstwy wyrównawczej
dna studni S6</t>
  </si>
  <si>
    <t>Wykonanie korka betonowego i warstwy wyrównawczej
dna studni SR</t>
  </si>
  <si>
    <t>Wykonanie korka betonowego i warstwy wyrównawczej
dna komory KA</t>
  </si>
  <si>
    <t>K 01.01.02
K 01.02.02</t>
  </si>
  <si>
    <t xml:space="preserve">Wykonania obudowy wykopu komory K1 wraz z wybraniem gruntu,  wykonaniem podłoża z zagęszczeniem suchego betonu gr 30cm i podbudowy gr 15cm. </t>
  </si>
  <si>
    <t>K 01.01.03</t>
  </si>
  <si>
    <t>Demontaż obudowy wykopu wraz z zasypaniem
i zagęszczeniem przestrzeni pomiedzy obudową
a komorą K1</t>
  </si>
  <si>
    <t>K 01.05.01
K 01.06.01</t>
  </si>
  <si>
    <t>Wykonanie fundamentu pod żurawik w zakresie:
wykonanie wykopu, zagęszczonego podłoża, warstwy chudego betonu, izolacji poziomej z papy, konstrukcji żelbetowej fundamentu, izolacji pionowej, zaspanie wykopu z zagęszczeniem</t>
  </si>
  <si>
    <t>Wykonanie płyty pokrywowej dla komory przepompowni K1</t>
  </si>
  <si>
    <t>Wykonanie płyty pokrywowej dla komory armatury KA</t>
  </si>
  <si>
    <t>INSTALACJE ELEKTRYCZNE - nN 0,4kV i AKPiA zasilanie przepompowni K-1</t>
  </si>
  <si>
    <t>D-01.03.02</t>
  </si>
  <si>
    <t>ręczne kopanie rówów dla kabli (0,4x0,8m)</t>
  </si>
  <si>
    <r>
      <t xml:space="preserve">przewiert sterowany </t>
    </r>
    <r>
      <rPr>
        <sz val="10"/>
        <rFont val="Symbol"/>
        <family val="1"/>
        <charset val="2"/>
      </rPr>
      <t>f110</t>
    </r>
  </si>
  <si>
    <t>montaż linii kablowych nN YKY 5x16</t>
  </si>
  <si>
    <t>montaż linii kablowych nN YKY 4x2,5</t>
  </si>
  <si>
    <t>montaż linii kablowych sterowniczych nN YKSY 14x1,5</t>
  </si>
  <si>
    <t>montaż linii kablowych  H07RN-F 2x1,5</t>
  </si>
  <si>
    <t>montaż linii kablowych  YKSLY 2x1,5</t>
  </si>
  <si>
    <t>montaż szafy automatyki RA z wyposażeniem i fundamentem i systemem automatyki  (prefabrykacja szafy automatyki na podstawie projektu wykonawczego)</t>
  </si>
  <si>
    <t>montaż szafki pośredniej RP z fundamentem, prefabrykacja na podstawie projektu wykonawczego</t>
  </si>
  <si>
    <t>montaż rur osłonowych DVK110</t>
  </si>
  <si>
    <t>montaż rur osłonowych HDPE75</t>
  </si>
  <si>
    <t>montaż rur osłonowych dwudzielnych A160PS zabezpieczenie istn. kabli SN 15kV</t>
  </si>
  <si>
    <t>montaż rur osłonowych dwudzielnych A110PS zabezpieczenie istn. kabli nN 0,4kV</t>
  </si>
  <si>
    <t>montaż bednarki FeZn 25x4</t>
  </si>
  <si>
    <t>m.</t>
  </si>
  <si>
    <t>montaż uziomów taśmowo-głębinowych</t>
  </si>
  <si>
    <t>montaż słupa oświetleniowego 5m z wysięgnikiem 2-ramiennym i oprawami LED 50W (2sztuki) i z fundamentem</t>
  </si>
  <si>
    <t>D-07.07.02</t>
  </si>
  <si>
    <t>montaż agregatu prądotwórczego w obudowie 16kW/20kVA z fundamentem</t>
  </si>
  <si>
    <t>pomiary ochrony przeciwporażeniowej, rezystancji izolacji, rezystancji uziemienia</t>
  </si>
  <si>
    <t>koszt rozruchu agregatu prądotwórczego</t>
  </si>
  <si>
    <t>koszt rozruchu przepompowni K-1</t>
  </si>
  <si>
    <t>montaż czujników</t>
  </si>
  <si>
    <t>montaż sondy hydrostatycznej
(koszty elementów wg branzy sanitarnej)</t>
  </si>
  <si>
    <t>montaż przepływomierza
(koszty elementów wg branzy sanitarnej)</t>
  </si>
  <si>
    <t xml:space="preserve">DZIAŁ I </t>
  </si>
  <si>
    <t xml:space="preserve">PRZYŁĄCZE WODOCIĄGOWE </t>
  </si>
  <si>
    <t>1.0</t>
  </si>
  <si>
    <t>1.1</t>
  </si>
  <si>
    <t>1.2</t>
  </si>
  <si>
    <t>1.3</t>
  </si>
  <si>
    <t>1.4</t>
  </si>
  <si>
    <t>1.5</t>
  </si>
  <si>
    <t>2.0</t>
  </si>
  <si>
    <t>SIEĆ KANALIZACJI SANITARNEJ i PRZEPOMPOWNIA ŚCIEKÓW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</si>
  <si>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</si>
  <si>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</si>
  <si>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</si>
  <si>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</si>
  <si>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</si>
  <si>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</si>
  <si>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</si>
  <si>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</si>
  <si>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</si>
  <si>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</si>
  <si>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</si>
  <si>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</si>
  <si>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</si>
  <si>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</si>
  <si>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</si>
  <si>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</si>
  <si>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</si>
  <si>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</si>
  <si>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</si>
  <si>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</si>
  <si>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</si>
  <si>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</si>
  <si>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</si>
  <si>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</si>
  <si>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</si>
  <si>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</si>
  <si>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</si>
  <si>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</si>
  <si>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</si>
  <si>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</si>
  <si>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</si>
  <si>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</si>
  <si>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</si>
  <si>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</si>
  <si>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</si>
  <si>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</si>
  <si>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</si>
  <si>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</si>
  <si>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</si>
  <si>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</si>
  <si>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</si>
  <si>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</si>
  <si>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</si>
  <si>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</si>
  <si>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</si>
  <si>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</si>
  <si>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</si>
  <si>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</si>
  <si>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</si>
  <si>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</si>
  <si>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</si>
  <si>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</si>
  <si>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</si>
  <si>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 xml:space="preserve">NAWIERZCHNIE - rozbiorka, odtworzenie </t>
  </si>
  <si>
    <t>5.0</t>
  </si>
  <si>
    <t>01.02.04</t>
  </si>
  <si>
    <t>Rozebranie istniejącej konstrukcji nawierzchni (ok. 17cm betonu asfaltowego, ok. 15cm betonu cementowego, ok. 23cm kruszywa naturalnego)</t>
  </si>
  <si>
    <t xml:space="preserve">Rozebranie istniejących krawężników betonowych </t>
  </si>
  <si>
    <t>mb</t>
  </si>
  <si>
    <t>01.02.08</t>
  </si>
  <si>
    <t>Wykonanie ogrodzeń wraz z bramą</t>
  </si>
  <si>
    <r>
      <t>m</t>
    </r>
    <r>
      <rPr>
        <i/>
        <vertAlign val="superscript"/>
        <sz val="10"/>
        <rFont val="Arial"/>
        <family val="2"/>
        <charset val="238"/>
      </rPr>
      <t>2</t>
    </r>
  </si>
  <si>
    <t>02.01.01</t>
  </si>
  <si>
    <t>Wykonanie wykopów w gruntach nieskalistych z utylizacją</t>
  </si>
  <si>
    <t>m3</t>
  </si>
  <si>
    <t>04.03.01</t>
  </si>
  <si>
    <t>Oczyszczenie i skropienie warstw konstrukcyjnych</t>
  </si>
  <si>
    <t>04.04.02</t>
  </si>
  <si>
    <t>Podbudowa z mieszanki niezwiązanej C90/3</t>
  </si>
  <si>
    <t>- gr. 20 cm</t>
  </si>
  <si>
    <t>- gr. 25 cm</t>
  </si>
  <si>
    <t>04.05.01</t>
  </si>
  <si>
    <t>Podbudowa z mieszanki związanej spoiwem hydraulicznym C5/6</t>
  </si>
  <si>
    <t>- gr. 15 cm</t>
  </si>
  <si>
    <t>- gr. 18 cm</t>
  </si>
  <si>
    <t>04.07.01</t>
  </si>
  <si>
    <t>Podbudowa z betonu asfaltowego AC 22P, gr. 7 cm</t>
  </si>
  <si>
    <t>05.03.05a</t>
  </si>
  <si>
    <t>Nawierzchnia ścieralna z betonu asfaltowego AC11S, gr. 4 cm</t>
  </si>
  <si>
    <t>05.03.05b</t>
  </si>
  <si>
    <t>Warstwa wiążąca z betonu asfaltowogo AC 16W, gr. 8 cm</t>
  </si>
  <si>
    <t>05.03.23a</t>
  </si>
  <si>
    <t>Nawierzchnia z kostki betonowej szarej 10x20x8 na podsypce cementowo-piaskowej gr. 3cm</t>
  </si>
  <si>
    <t>05.03.26i</t>
  </si>
  <si>
    <t>Geosyntetyk przeciwspękaniowy o wytrz. 120x120 kN/m</t>
  </si>
  <si>
    <t>Umocnienie skarp humusowanie o gr.15</t>
  </si>
  <si>
    <t>06.01.01</t>
  </si>
  <si>
    <t>08.01.01</t>
  </si>
  <si>
    <t>Krawężniki betonowe 15x30x100 na ławie betonowej z oporem</t>
  </si>
  <si>
    <t>Krawężniki najazdowe betonowe 15x22x100 na ławie betonowej z oporem</t>
  </si>
  <si>
    <t>08.02.01</t>
  </si>
  <si>
    <t>08.03.01</t>
  </si>
  <si>
    <t>Chodniki z płyt chodnikowych betonowych, pochodzących z rozbiórki o wym. 50x50x7cm</t>
  </si>
  <si>
    <t>Obrzeże betonowe 8x25x100 na podsypce cementowo- piaskowej</t>
  </si>
  <si>
    <t xml:space="preserve">Rozbiórka konstrukcji istniejącego chodnika z płyt betonowych 50x50x7cm </t>
  </si>
  <si>
    <t xml:space="preserve">Rozebranie istniejących obrzeży betonowych </t>
  </si>
  <si>
    <t>DZIAŁ II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</si>
  <si>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</si>
  <si>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</si>
  <si>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</si>
  <si>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</si>
  <si>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</si>
  <si>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</si>
  <si>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</si>
  <si>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</si>
  <si>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</si>
  <si>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</si>
  <si>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</si>
  <si>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</si>
  <si>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</si>
  <si>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</si>
  <si>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</si>
  <si>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</si>
  <si>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</si>
  <si>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</si>
  <si>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</si>
  <si>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</si>
  <si>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</si>
  <si>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</si>
  <si>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</si>
  <si>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6.0</t>
  </si>
  <si>
    <t>00.00.00</t>
  </si>
  <si>
    <t>7.0</t>
  </si>
  <si>
    <t>*  Wartość  pozycji przedmiarowej musi być nie mniejsza niż 2% całkowitej ceny netto oferty Wykonawcy.</t>
  </si>
  <si>
    <t>Dostarczenie Zamawiającemu zarejestrowanego w odpowiednim ośrodku ODGiK operatu geodezyjnego powykonawczego **</t>
  </si>
  <si>
    <t>** Wartość pozycji przedmiarowej  musi  być nie mniejsza niż 0,5% całkowitej ceny oferty netto Wykonawcy</t>
  </si>
  <si>
    <r>
      <rPr>
        <b/>
        <sz val="10"/>
        <rFont val="Arial"/>
        <family val="2"/>
        <charset val="238"/>
      </rPr>
      <t xml:space="preserve">UWAGA: </t>
    </r>
    <r>
      <rPr>
        <sz val="10"/>
        <rFont val="Arial"/>
        <family val="2"/>
        <charset val="238"/>
      </rPr>
      <t xml:space="preserve">W cenach jednostkowych powyższych pozycji należy ująć koszty robót nie wyszczególnionych i opłat dodatkowych (np. wyłączenia wody, badania bakteriologiczne wody, organizacji ruchu z zabezpieczenień dojść, dojazdów do posesji, obsługa geodezyjna, rury osłonowe na istn. uzbrojeniu itp.) koniecznych do zrealizowania opisanego zakresu. Również należy uwzględnić koszty  odwozu i utylizacji materiałow pochodzących z rozbiórki warstw nawierzchni drogowych oraz gruntu z wykopu, a także koszty robót odtworzeniowych terenów zielonych i utwardzonych nie ujętych w projekcie na wykonanie nowych nawierzchni, a które będą wykorzystane (naruszone) w trakcie prowadzenia prac związanych z budową (np. praca sprzętu w miejscu pod zaplecze budowy ). </t>
    </r>
  </si>
  <si>
    <t>ST</t>
  </si>
  <si>
    <t>OGÓŁEM netto</t>
  </si>
  <si>
    <t>Podatek VAT</t>
  </si>
  <si>
    <t>Ogółem brutto</t>
  </si>
  <si>
    <t>0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</si>
  <si>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</si>
  <si>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Dokumentacja powykonawcza - 2 kpl zgodnie z zapisami w umowie*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</si>
</sst>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PL Times New Roman"/>
    </font>
    <font>
      <sz val="11"/>
      <name val="Tahoma"/>
      <family val="2"/>
      <charset val="238"/>
    </font>
    <font>
      <sz val="11"/>
      <color rgb="FFFF0000"/>
      <name val="Calibri"/>
      <family val="2"/>
      <scheme val="minor"/>
    </font>
    <font>
      <b/>
      <u/>
      <sz val="11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Symbol"/>
      <family val="1"/>
      <charset val="2"/>
    </font>
    <font>
      <sz val="9"/>
      <name val="Arial"/>
      <family val="2"/>
      <charset val="238"/>
    </font>
    <font>
      <sz val="9"/>
      <name val="Tahoma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7" fillId="2" borderId="17" xfId="2" applyFont="1" applyFill="1" applyBorder="1" applyAlignment="1" applyProtection="1">
      <alignment horizontal="center" vertical="center" wrapText="1"/>
      <protection locked="0"/>
    </xf>
    <xf numFmtId="0" fontId="7" fillId="2" borderId="18" xfId="2" applyFont="1" applyFill="1" applyBorder="1" applyAlignment="1" applyProtection="1">
      <alignment horizontal="center" vertical="center" wrapText="1"/>
      <protection locked="0"/>
    </xf>
    <xf numFmtId="4" fontId="3" fillId="4" borderId="20" xfId="1" applyNumberFormat="1" applyFont="1" applyFill="1" applyBorder="1" applyAlignment="1" applyProtection="1">
      <alignment horizontal="center" vertical="center"/>
      <protection locked="0"/>
    </xf>
    <xf numFmtId="4" fontId="3" fillId="4" borderId="21" xfId="1" applyNumberFormat="1" applyFont="1" applyFill="1" applyBorder="1" applyAlignment="1" applyProtection="1">
      <alignment horizontal="center" vertical="center"/>
      <protection locked="0"/>
    </xf>
    <xf numFmtId="4" fontId="7" fillId="0" borderId="3" xfId="1" applyNumberFormat="1" applyFont="1" applyFill="1" applyBorder="1" applyAlignment="1" applyProtection="1">
      <alignment horizontal="center" vertical="center"/>
      <protection locked="0"/>
    </xf>
    <xf numFmtId="4" fontId="7" fillId="0" borderId="4" xfId="1" applyNumberFormat="1" applyFont="1" applyFill="1" applyBorder="1" applyAlignment="1" applyProtection="1">
      <alignment horizontal="center" vertical="center"/>
      <protection locked="0"/>
    </xf>
    <xf numFmtId="4" fontId="7" fillId="0" borderId="13" xfId="1" applyNumberFormat="1" applyFont="1" applyFill="1" applyBorder="1" applyAlignment="1" applyProtection="1">
      <alignment horizontal="center" vertical="center"/>
      <protection locked="0"/>
    </xf>
    <xf numFmtId="4" fontId="7" fillId="0" borderId="8" xfId="1" applyNumberFormat="1" applyFont="1" applyFill="1" applyBorder="1" applyAlignment="1" applyProtection="1">
      <alignment horizontal="center" vertical="center"/>
      <protection locked="0"/>
    </xf>
    <xf numFmtId="4" fontId="10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" xfId="0" applyNumberFormat="1" applyFont="1" applyBorder="1" applyAlignment="1" applyProtection="1">
      <alignment horizontal="center" vertical="center"/>
      <protection locked="0"/>
    </xf>
    <xf numFmtId="4" fontId="10" fillId="0" borderId="11" xfId="0" applyNumberFormat="1" applyFont="1" applyBorder="1" applyAlignment="1" applyProtection="1">
      <alignment horizontal="center" vertical="center"/>
      <protection locked="0"/>
    </xf>
    <xf numFmtId="4" fontId="7" fillId="0" borderId="7" xfId="1" applyNumberFormat="1" applyFont="1" applyFill="1" applyBorder="1" applyAlignment="1" applyProtection="1">
      <alignment horizontal="center" vertical="center"/>
      <protection locked="0"/>
    </xf>
    <xf numFmtId="4" fontId="7" fillId="4" borderId="17" xfId="1" applyNumberFormat="1" applyFont="1" applyFill="1" applyBorder="1" applyAlignment="1" applyProtection="1">
      <alignment horizontal="center" vertical="center"/>
      <protection locked="0"/>
    </xf>
    <xf numFmtId="4" fontId="7" fillId="4" borderId="18" xfId="1" applyNumberFormat="1" applyFont="1" applyFill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/>
      <protection locked="0"/>
    </xf>
    <xf numFmtId="4" fontId="7" fillId="0" borderId="15" xfId="1" applyNumberFormat="1" applyFont="1" applyFill="1" applyBorder="1" applyAlignment="1" applyProtection="1">
      <alignment horizontal="center" vertical="center"/>
      <protection locked="0"/>
    </xf>
    <xf numFmtId="4" fontId="10" fillId="0" borderId="27" xfId="0" applyNumberFormat="1" applyFont="1" applyBorder="1" applyAlignment="1" applyProtection="1">
      <alignment horizontal="center" vertical="center"/>
      <protection locked="0"/>
    </xf>
    <xf numFmtId="4" fontId="11" fillId="4" borderId="17" xfId="0" applyNumberFormat="1" applyFont="1" applyFill="1" applyBorder="1" applyAlignment="1" applyProtection="1">
      <alignment horizontal="center" vertical="center"/>
      <protection locked="0"/>
    </xf>
    <xf numFmtId="4" fontId="7" fillId="4" borderId="4" xfId="1" applyNumberFormat="1" applyFont="1" applyFill="1" applyBorder="1" applyAlignment="1" applyProtection="1">
      <alignment horizontal="center" vertical="center"/>
      <protection locked="0"/>
    </xf>
    <xf numFmtId="4" fontId="11" fillId="0" borderId="13" xfId="0" applyNumberFormat="1" applyFont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4" fontId="11" fillId="0" borderId="6" xfId="0" applyNumberFormat="1" applyFont="1" applyBorder="1" applyAlignment="1" applyProtection="1">
      <alignment horizontal="center" vertical="center"/>
      <protection locked="0"/>
    </xf>
    <xf numFmtId="4" fontId="7" fillId="4" borderId="41" xfId="1" applyNumberFormat="1" applyFont="1" applyFill="1" applyBorder="1" applyAlignment="1" applyProtection="1">
      <alignment horizontal="center" vertical="center"/>
      <protection locked="0"/>
    </xf>
    <xf numFmtId="4" fontId="11" fillId="0" borderId="11" xfId="0" applyNumberFormat="1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horizontal="center" vertical="center"/>
      <protection locked="0"/>
    </xf>
    <xf numFmtId="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1" applyNumberFormat="1" applyFont="1" applyFill="1" applyBorder="1" applyAlignment="1" applyProtection="1">
      <alignment horizontal="center" vertical="center"/>
      <protection locked="0"/>
    </xf>
    <xf numFmtId="4" fontId="11" fillId="2" borderId="29" xfId="0" applyNumberFormat="1" applyFont="1" applyFill="1" applyBorder="1" applyAlignment="1" applyProtection="1">
      <alignment horizontal="center" vertical="center"/>
      <protection locked="0"/>
    </xf>
    <xf numFmtId="4" fontId="7" fillId="2" borderId="18" xfId="1" applyNumberFormat="1" applyFont="1" applyFill="1" applyBorder="1" applyAlignment="1" applyProtection="1">
      <alignment horizontal="center" vertical="center"/>
      <protection locked="0"/>
    </xf>
    <xf numFmtId="4" fontId="11" fillId="0" borderId="27" xfId="0" applyNumberFormat="1" applyFont="1" applyBorder="1" applyAlignment="1" applyProtection="1">
      <alignment horizontal="center" vertical="center"/>
      <protection locked="0"/>
    </xf>
    <xf numFmtId="4" fontId="11" fillId="0" borderId="33" xfId="0" applyNumberFormat="1" applyFont="1" applyBorder="1" applyAlignment="1" applyProtection="1">
      <alignment horizontal="center" vertical="center"/>
      <protection locked="0"/>
    </xf>
    <xf numFmtId="4" fontId="11" fillId="0" borderId="14" xfId="0" applyNumberFormat="1" applyFont="1" applyBorder="1" applyAlignment="1" applyProtection="1">
      <alignment horizontal="center" vertical="center"/>
      <protection locked="0"/>
    </xf>
    <xf numFmtId="4" fontId="11" fillId="0" borderId="7" xfId="0" applyNumberFormat="1" applyFont="1" applyBorder="1" applyAlignment="1" applyProtection="1">
      <alignment horizontal="center" vertical="center"/>
      <protection locked="0"/>
    </xf>
    <xf numFmtId="49" fontId="14" fillId="0" borderId="2" xfId="1" applyNumberFormat="1" applyFont="1" applyFill="1" applyBorder="1" applyAlignment="1" applyProtection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</xf>
    <xf numFmtId="49" fontId="7" fillId="0" borderId="27" xfId="1" applyNumberFormat="1" applyFont="1" applyFill="1" applyBorder="1" applyAlignment="1" applyProtection="1">
      <alignment horizontal="left" vertical="center" wrapText="1"/>
    </xf>
    <xf numFmtId="0" fontId="7" fillId="0" borderId="20" xfId="1" applyFont="1" applyFill="1" applyBorder="1" applyAlignment="1" applyProtection="1">
      <alignment horizontal="center" vertical="center"/>
    </xf>
    <xf numFmtId="4" fontId="7" fillId="0" borderId="20" xfId="1" applyNumberFormat="1" applyFont="1" applyFill="1" applyBorder="1" applyAlignment="1" applyProtection="1">
      <alignment horizontal="center" vertical="center"/>
    </xf>
    <xf numFmtId="49" fontId="14" fillId="0" borderId="12" xfId="1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center" vertical="center"/>
    </xf>
    <xf numFmtId="4" fontId="7" fillId="0" borderId="13" xfId="0" applyNumberFormat="1" applyFont="1" applyBorder="1" applyAlignment="1" applyProtection="1">
      <alignment horizontal="center" vertical="center"/>
    </xf>
    <xf numFmtId="0" fontId="14" fillId="0" borderId="9" xfId="0" applyFont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49" fontId="14" fillId="0" borderId="11" xfId="0" applyNumberFormat="1" applyFont="1" applyFill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center" vertical="center"/>
    </xf>
    <xf numFmtId="3" fontId="7" fillId="0" borderId="11" xfId="0" applyNumberFormat="1" applyFont="1" applyBorder="1" applyAlignment="1" applyProtection="1">
      <alignment horizontal="center" vertical="center"/>
    </xf>
    <xf numFmtId="49" fontId="9" fillId="4" borderId="16" xfId="1" applyNumberFormat="1" applyFont="1" applyFill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wrapText="1"/>
    </xf>
    <xf numFmtId="4" fontId="7" fillId="0" borderId="22" xfId="1" applyNumberFormat="1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4" fontId="7" fillId="0" borderId="22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" fontId="7" fillId="0" borderId="23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14" fillId="0" borderId="31" xfId="0" applyFont="1" applyBorder="1" applyAlignment="1" applyProtection="1">
      <alignment horizontal="center" vertical="center"/>
    </xf>
    <xf numFmtId="49" fontId="14" fillId="0" borderId="27" xfId="0" applyNumberFormat="1" applyFont="1" applyFill="1" applyBorder="1" applyAlignment="1" applyProtection="1">
      <alignment horizontal="center" vertical="center"/>
    </xf>
    <xf numFmtId="0" fontId="7" fillId="0" borderId="27" xfId="0" applyFont="1" applyFill="1" applyBorder="1" applyAlignment="1" applyProtection="1">
      <alignment horizontal="left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3" fontId="7" fillId="0" borderId="32" xfId="0" applyNumberFormat="1" applyFont="1" applyFill="1" applyBorder="1" applyAlignment="1" applyProtection="1">
      <alignment horizontal="center" vertical="center"/>
    </xf>
    <xf numFmtId="49" fontId="8" fillId="4" borderId="16" xfId="1" applyNumberFormat="1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vertical="center" wrapText="1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9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8" fillId="4" borderId="16" xfId="0" applyFont="1" applyFill="1" applyBorder="1" applyAlignment="1" applyProtection="1">
      <alignment horizontal="center" vertical="center"/>
    </xf>
    <xf numFmtId="0" fontId="14" fillId="0" borderId="12" xfId="0" applyFont="1" applyFill="1" applyBorder="1" applyAlignment="1" applyProtection="1">
      <alignment horizontal="center" vertical="center"/>
    </xf>
    <xf numFmtId="0" fontId="14" fillId="0" borderId="13" xfId="2" applyFont="1" applyFill="1" applyBorder="1" applyAlignment="1" applyProtection="1">
      <alignment horizontal="center" vertical="center"/>
    </xf>
    <xf numFmtId="0" fontId="7" fillId="0" borderId="13" xfId="2" applyFont="1" applyBorder="1" applyAlignment="1" applyProtection="1">
      <alignment vertical="center" wrapText="1"/>
    </xf>
    <xf numFmtId="0" fontId="7" fillId="0" borderId="13" xfId="2" applyFont="1" applyBorder="1" applyAlignment="1" applyProtection="1">
      <alignment horizontal="center" vertical="center"/>
    </xf>
    <xf numFmtId="164" fontId="7" fillId="3" borderId="13" xfId="2" applyNumberFormat="1" applyFont="1" applyFill="1" applyBorder="1" applyAlignment="1" applyProtection="1">
      <alignment horizontal="center" vertical="center"/>
    </xf>
    <xf numFmtId="0" fontId="14" fillId="0" borderId="9" xfId="0" applyFont="1" applyFill="1" applyBorder="1" applyAlignment="1" applyProtection="1">
      <alignment horizontal="center" vertical="center"/>
    </xf>
    <xf numFmtId="0" fontId="14" fillId="0" borderId="1" xfId="2" applyFont="1" applyFill="1" applyBorder="1" applyAlignment="1" applyProtection="1">
      <alignment horizontal="center" vertical="center"/>
    </xf>
    <xf numFmtId="0" fontId="7" fillId="0" borderId="1" xfId="2" applyFont="1" applyBorder="1" applyAlignment="1" applyProtection="1">
      <alignment vertical="center" wrapText="1"/>
    </xf>
    <xf numFmtId="0" fontId="7" fillId="0" borderId="1" xfId="2" applyFont="1" applyBorder="1" applyAlignment="1" applyProtection="1">
      <alignment horizontal="center" vertical="center"/>
    </xf>
    <xf numFmtId="164" fontId="7" fillId="3" borderId="1" xfId="2" applyNumberFormat="1" applyFont="1" applyFill="1" applyBorder="1" applyAlignment="1" applyProtection="1">
      <alignment horizontal="center" vertical="center"/>
    </xf>
    <xf numFmtId="3" fontId="7" fillId="0" borderId="1" xfId="2" applyNumberFormat="1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11" xfId="2" applyFont="1" applyFill="1" applyBorder="1" applyAlignment="1" applyProtection="1">
      <alignment horizontal="center" vertical="center"/>
    </xf>
    <xf numFmtId="0" fontId="7" fillId="0" borderId="11" xfId="2" applyFont="1" applyBorder="1" applyAlignment="1" applyProtection="1">
      <alignment vertical="center" wrapText="1"/>
    </xf>
    <xf numFmtId="0" fontId="7" fillId="0" borderId="11" xfId="2" applyFont="1" applyBorder="1" applyAlignment="1" applyProtection="1">
      <alignment horizontal="center" vertical="center"/>
    </xf>
    <xf numFmtId="3" fontId="7" fillId="0" borderId="11" xfId="2" applyNumberFormat="1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4" fontId="7" fillId="0" borderId="13" xfId="0" applyNumberFormat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left" vertical="center" wrapText="1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4" fontId="7" fillId="0" borderId="1" xfId="1" applyNumberFormat="1" applyFont="1" applyFill="1" applyBorder="1" applyAlignment="1" applyProtection="1">
      <alignment horizontal="center" vertical="center"/>
    </xf>
    <xf numFmtId="0" fontId="7" fillId="0" borderId="1" xfId="0" quotePrefix="1" applyFont="1" applyFill="1" applyBorder="1" applyAlignment="1" applyProtection="1">
      <alignment horizontal="left" vertical="center" wrapText="1"/>
    </xf>
    <xf numFmtId="49" fontId="7" fillId="0" borderId="1" xfId="1" quotePrefix="1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 wrapText="1"/>
    </xf>
    <xf numFmtId="0" fontId="16" fillId="0" borderId="11" xfId="1" applyFont="1" applyFill="1" applyBorder="1" applyAlignment="1" applyProtection="1">
      <alignment horizontal="center" vertical="center"/>
    </xf>
    <xf numFmtId="4" fontId="7" fillId="0" borderId="11" xfId="0" applyNumberFormat="1" applyFont="1" applyFill="1" applyBorder="1" applyAlignment="1" applyProtection="1">
      <alignment horizontal="center" vertical="center"/>
    </xf>
    <xf numFmtId="0" fontId="14" fillId="0" borderId="31" xfId="0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/>
    </xf>
    <xf numFmtId="3" fontId="7" fillId="0" borderId="1" xfId="1" applyNumberFormat="1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</xf>
    <xf numFmtId="49" fontId="15" fillId="0" borderId="6" xfId="0" applyNumberFormat="1" applyFont="1" applyFill="1" applyBorder="1" applyAlignment="1" applyProtection="1">
      <alignment horizontal="center" vertical="center"/>
    </xf>
    <xf numFmtId="49" fontId="7" fillId="0" borderId="6" xfId="1" applyNumberFormat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center" vertical="center"/>
    </xf>
    <xf numFmtId="3" fontId="7" fillId="0" borderId="6" xfId="1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/>
    </xf>
    <xf numFmtId="49" fontId="14" fillId="0" borderId="1" xfId="1" applyNumberFormat="1" applyFont="1" applyFill="1" applyBorder="1" applyAlignment="1" applyProtection="1">
      <alignment horizontal="center" vertical="center"/>
    </xf>
    <xf numFmtId="49" fontId="9" fillId="4" borderId="24" xfId="1" applyNumberFormat="1" applyFont="1" applyFill="1" applyBorder="1" applyAlignment="1" applyProtection="1">
      <alignment horizontal="left" vertical="center" wrapText="1"/>
    </xf>
    <xf numFmtId="49" fontId="9" fillId="4" borderId="34" xfId="1" applyNumberFormat="1" applyFont="1" applyFill="1" applyBorder="1" applyAlignment="1" applyProtection="1">
      <alignment horizontal="left" vertical="center" wrapText="1"/>
    </xf>
    <xf numFmtId="49" fontId="9" fillId="4" borderId="29" xfId="1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36" xfId="0" applyFont="1" applyFill="1" applyBorder="1" applyAlignment="1" applyProtection="1">
      <alignment horizontal="right" vertical="center"/>
      <protection locked="0"/>
    </xf>
    <xf numFmtId="0" fontId="18" fillId="0" borderId="30" xfId="0" applyFont="1" applyFill="1" applyBorder="1" applyAlignment="1" applyProtection="1">
      <alignment horizontal="right" vertical="center"/>
      <protection locked="0"/>
    </xf>
    <xf numFmtId="0" fontId="18" fillId="0" borderId="28" xfId="0" applyFont="1" applyFill="1" applyBorder="1" applyAlignment="1" applyProtection="1">
      <alignment horizontal="right" vertical="center"/>
      <protection locked="0"/>
    </xf>
    <xf numFmtId="0" fontId="7" fillId="0" borderId="37" xfId="0" applyFont="1" applyFill="1" applyBorder="1" applyAlignment="1" applyProtection="1">
      <alignment horizontal="right" vertical="center"/>
      <protection locked="0"/>
    </xf>
    <xf numFmtId="0" fontId="7" fillId="0" borderId="25" xfId="0" applyFont="1" applyFill="1" applyBorder="1" applyAlignment="1" applyProtection="1">
      <alignment horizontal="right" vertical="center"/>
      <protection locked="0"/>
    </xf>
    <xf numFmtId="0" fontId="7" fillId="0" borderId="26" xfId="0" applyFont="1" applyFill="1" applyBorder="1" applyAlignment="1" applyProtection="1">
      <alignment horizontal="right" vertical="center"/>
      <protection locked="0"/>
    </xf>
    <xf numFmtId="0" fontId="7" fillId="0" borderId="38" xfId="0" applyFont="1" applyFill="1" applyBorder="1" applyAlignment="1" applyProtection="1">
      <alignment horizontal="right" vertical="center"/>
      <protection locked="0"/>
    </xf>
    <xf numFmtId="0" fontId="7" fillId="0" borderId="39" xfId="0" applyFont="1" applyFill="1" applyBorder="1" applyAlignment="1" applyProtection="1">
      <alignment horizontal="right" vertical="center"/>
      <protection locked="0"/>
    </xf>
    <xf numFmtId="0" fontId="7" fillId="0" borderId="40" xfId="0" applyFont="1" applyFill="1" applyBorder="1" applyAlignment="1" applyProtection="1">
      <alignment horizontal="right" vertical="center"/>
      <protection locked="0"/>
    </xf>
    <xf numFmtId="0" fontId="8" fillId="4" borderId="24" xfId="2" applyFont="1" applyFill="1" applyBorder="1" applyAlignment="1" applyProtection="1">
      <alignment horizontal="left" vertical="center"/>
    </xf>
    <xf numFmtId="0" fontId="8" fillId="4" borderId="34" xfId="2" applyFont="1" applyFill="1" applyBorder="1" applyAlignment="1" applyProtection="1">
      <alignment horizontal="left" vertical="center"/>
    </xf>
    <xf numFmtId="0" fontId="8" fillId="4" borderId="29" xfId="2" applyFont="1" applyFill="1" applyBorder="1" applyAlignment="1" applyProtection="1">
      <alignment horizontal="left" vertical="center"/>
    </xf>
    <xf numFmtId="49" fontId="14" fillId="0" borderId="1" xfId="0" applyNumberFormat="1" applyFont="1" applyFill="1" applyBorder="1" applyAlignment="1" applyProtection="1">
      <alignment horizontal="center" vertical="center"/>
    </xf>
    <xf numFmtId="49" fontId="14" fillId="0" borderId="1" xfId="1" applyNumberFormat="1" applyFont="1" applyFill="1" applyBorder="1" applyAlignment="1" applyProtection="1">
      <alignment horizontal="center" vertical="center"/>
    </xf>
    <xf numFmtId="0" fontId="8" fillId="2" borderId="35" xfId="0" applyFont="1" applyFill="1" applyBorder="1" applyAlignment="1" applyProtection="1">
      <alignment horizontal="left" vertical="center"/>
    </xf>
    <xf numFmtId="0" fontId="8" fillId="2" borderId="34" xfId="0" applyFont="1" applyFill="1" applyBorder="1" applyAlignment="1" applyProtection="1">
      <alignment horizontal="left" vertical="center"/>
    </xf>
    <xf numFmtId="0" fontId="8" fillId="2" borderId="29" xfId="0" applyFont="1" applyFill="1" applyBorder="1" applyAlignment="1" applyProtection="1">
      <alignment horizontal="left" vertical="center"/>
    </xf>
    <xf numFmtId="49" fontId="9" fillId="4" borderId="24" xfId="1" applyNumberFormat="1" applyFont="1" applyFill="1" applyBorder="1" applyAlignment="1" applyProtection="1">
      <alignment horizontal="left" vertical="center"/>
    </xf>
    <xf numFmtId="49" fontId="9" fillId="4" borderId="34" xfId="1" applyNumberFormat="1" applyFont="1" applyFill="1" applyBorder="1" applyAlignment="1" applyProtection="1">
      <alignment horizontal="left" vertical="center"/>
    </xf>
    <xf numFmtId="49" fontId="9" fillId="4" borderId="29" xfId="1" applyNumberFormat="1" applyFont="1" applyFill="1" applyBorder="1" applyAlignment="1" applyProtection="1">
      <alignment horizontal="left" vertical="center"/>
    </xf>
    <xf numFmtId="49" fontId="9" fillId="4" borderId="24" xfId="0" applyNumberFormat="1" applyFont="1" applyFill="1" applyBorder="1" applyAlignment="1" applyProtection="1">
      <alignment horizontal="left" vertical="center"/>
    </xf>
    <xf numFmtId="49" fontId="7" fillId="4" borderId="34" xfId="0" applyNumberFormat="1" applyFont="1" applyFill="1" applyBorder="1" applyAlignment="1" applyProtection="1">
      <alignment horizontal="left" vertical="center"/>
    </xf>
    <xf numFmtId="49" fontId="7" fillId="4" borderId="29" xfId="0" applyNumberFormat="1" applyFont="1" applyFill="1" applyBorder="1" applyAlignment="1" applyProtection="1">
      <alignment horizontal="left" vertical="center"/>
    </xf>
    <xf numFmtId="0" fontId="7" fillId="2" borderId="4" xfId="2" applyFont="1" applyFill="1" applyBorder="1" applyAlignment="1" applyProtection="1">
      <alignment horizontal="center" vertical="center" wrapText="1"/>
      <protection locked="0"/>
    </xf>
    <xf numFmtId="0" fontId="7" fillId="2" borderId="14" xfId="2" applyFont="1" applyFill="1" applyBorder="1" applyAlignment="1" applyProtection="1">
      <alignment horizontal="center" vertical="center" wrapText="1"/>
      <protection locked="0"/>
    </xf>
    <xf numFmtId="0" fontId="7" fillId="2" borderId="3" xfId="2" applyFont="1" applyFill="1" applyBorder="1" applyAlignment="1" applyProtection="1">
      <alignment horizontal="center" vertical="center" wrapText="1"/>
      <protection locked="0"/>
    </xf>
    <xf numFmtId="0" fontId="7" fillId="2" borderId="11" xfId="2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7" fillId="0" borderId="25" xfId="0" applyFont="1" applyBorder="1" applyAlignment="1" applyProtection="1">
      <alignment horizontal="left" vertical="center" wrapText="1"/>
      <protection locked="0"/>
    </xf>
    <xf numFmtId="0" fontId="7" fillId="0" borderId="26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/>
      <protection locked="0"/>
    </xf>
    <xf numFmtId="0" fontId="20" fillId="0" borderId="26" xfId="0" applyFont="1" applyBorder="1" applyAlignment="1" applyProtection="1">
      <alignment horizontal="center" vertical="center"/>
      <protection locked="0"/>
    </xf>
    <xf numFmtId="49" fontId="8" fillId="4" borderId="19" xfId="1" applyNumberFormat="1" applyFont="1" applyFill="1" applyBorder="1" applyAlignment="1" applyProtection="1">
      <alignment horizontal="center" vertical="center"/>
    </xf>
    <xf numFmtId="49" fontId="8" fillId="4" borderId="24" xfId="1" applyNumberFormat="1" applyFont="1" applyFill="1" applyBorder="1" applyAlignment="1" applyProtection="1">
      <alignment horizontal="left" vertical="center" wrapText="1"/>
    </xf>
    <xf numFmtId="49" fontId="8" fillId="4" borderId="34" xfId="1" applyNumberFormat="1" applyFont="1" applyFill="1" applyBorder="1" applyAlignment="1" applyProtection="1">
      <alignment horizontal="left" vertical="center" wrapText="1"/>
    </xf>
    <xf numFmtId="49" fontId="8" fillId="4" borderId="29" xfId="1" applyNumberFormat="1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3" xfId="2"/>
    <cellStyle name="Normalny_slepy-kosztory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112" zoomScaleNormal="112" workbookViewId="0">
      <selection activeCell="E11" sqref="E11"/>
    </sheetView>
  </sheetViews>
  <sheetFormatPr defaultRowHeight="15"/>
  <cols>
    <col min="1" max="1" width="4.85546875" style="1" customWidth="1"/>
    <col min="2" max="2" width="9.42578125" style="1" customWidth="1"/>
    <col min="3" max="3" width="50.7109375" style="1" bestFit="1" customWidth="1"/>
    <col min="4" max="4" width="6.28515625" style="5" bestFit="1" customWidth="1"/>
    <col min="5" max="5" width="10.28515625" style="6" customWidth="1"/>
    <col min="6" max="6" width="8.7109375" style="5" customWidth="1"/>
    <col min="7" max="7" width="11.42578125" style="5" customWidth="1"/>
  </cols>
  <sheetData>
    <row r="1" spans="1:7">
      <c r="A1" s="173" t="s">
        <v>13</v>
      </c>
      <c r="B1" s="173"/>
      <c r="C1" s="173"/>
      <c r="D1" s="173"/>
      <c r="E1" s="173"/>
      <c r="F1" s="173"/>
      <c r="G1" s="173"/>
    </row>
    <row r="2" spans="1:7" ht="24.75" customHeight="1">
      <c r="A2" s="174" t="s">
        <v>26</v>
      </c>
      <c r="B2" s="175"/>
      <c r="C2" s="175"/>
      <c r="D2" s="175"/>
      <c r="E2" s="175"/>
      <c r="F2" s="175"/>
      <c r="G2" s="176"/>
    </row>
    <row r="3" spans="1:7" ht="96" customHeight="1">
      <c r="A3" s="168" t="s">
        <v>220</v>
      </c>
      <c r="B3" s="169"/>
      <c r="C3" s="169"/>
      <c r="D3" s="169"/>
      <c r="E3" s="169"/>
      <c r="F3" s="169"/>
      <c r="G3" s="170"/>
    </row>
    <row r="4" spans="1:7" ht="44.25" customHeight="1">
      <c r="A4" s="168" t="s">
        <v>27</v>
      </c>
      <c r="B4" s="171"/>
      <c r="C4" s="171"/>
      <c r="D4" s="171"/>
      <c r="E4" s="171"/>
      <c r="F4" s="171"/>
      <c r="G4" s="172"/>
    </row>
    <row r="5" spans="1:7" ht="42" customHeight="1">
      <c r="A5" s="168" t="s">
        <v>28</v>
      </c>
      <c r="B5" s="171"/>
      <c r="C5" s="171"/>
      <c r="D5" s="171"/>
      <c r="E5" s="171"/>
      <c r="F5" s="171"/>
      <c r="G5" s="172"/>
    </row>
    <row r="6" spans="1:7" ht="8.25" customHeight="1" thickBot="1">
      <c r="A6" s="167" t="s">
        <v>25</v>
      </c>
      <c r="B6" s="167"/>
      <c r="C6" s="167"/>
      <c r="D6" s="167"/>
      <c r="E6" s="167"/>
      <c r="F6" s="167"/>
      <c r="G6" s="167"/>
    </row>
    <row r="7" spans="1:7" ht="14.45" customHeight="1">
      <c r="A7" s="181" t="s">
        <v>2</v>
      </c>
      <c r="B7" s="182" t="s">
        <v>6</v>
      </c>
      <c r="C7" s="183" t="s">
        <v>7</v>
      </c>
      <c r="D7" s="184" t="s">
        <v>8</v>
      </c>
      <c r="E7" s="184"/>
      <c r="F7" s="165" t="s">
        <v>23</v>
      </c>
      <c r="G7" s="163" t="s">
        <v>24</v>
      </c>
    </row>
    <row r="8" spans="1:7" ht="15.75" thickBot="1">
      <c r="A8" s="185"/>
      <c r="B8" s="186" t="s">
        <v>221</v>
      </c>
      <c r="C8" s="187" t="s">
        <v>9</v>
      </c>
      <c r="D8" s="188" t="s">
        <v>3</v>
      </c>
      <c r="E8" s="189" t="s">
        <v>10</v>
      </c>
      <c r="F8" s="166"/>
      <c r="G8" s="164"/>
    </row>
    <row r="9" spans="1:7" ht="15.75" thickBot="1">
      <c r="A9" s="154" t="s">
        <v>84</v>
      </c>
      <c r="B9" s="155"/>
      <c r="C9" s="155"/>
      <c r="D9" s="155"/>
      <c r="E9" s="156"/>
      <c r="F9" s="7"/>
      <c r="G9" s="8"/>
    </row>
    <row r="10" spans="1:7" s="2" customFormat="1" ht="19.5" customHeight="1" thickBot="1">
      <c r="A10" s="177" t="s">
        <v>86</v>
      </c>
      <c r="B10" s="178" t="s">
        <v>85</v>
      </c>
      <c r="C10" s="179"/>
      <c r="D10" s="179"/>
      <c r="E10" s="180"/>
      <c r="F10" s="9"/>
      <c r="G10" s="10"/>
    </row>
    <row r="11" spans="1:7" s="2" customFormat="1" ht="79.5" customHeight="1">
      <c r="A11" s="40" t="s">
        <v>87</v>
      </c>
      <c r="B11" s="41" t="s">
        <v>14</v>
      </c>
      <c r="C11" s="42" t="s">
        <v>29</v>
      </c>
      <c r="D11" s="43" t="s">
        <v>4</v>
      </c>
      <c r="E11" s="44">
        <v>10</v>
      </c>
      <c r="F11" s="11"/>
      <c r="G11" s="12"/>
    </row>
    <row r="12" spans="1:7" s="2" customFormat="1" ht="33.75" customHeight="1">
      <c r="A12" s="45" t="s">
        <v>88</v>
      </c>
      <c r="B12" s="133" t="s">
        <v>12</v>
      </c>
      <c r="C12" s="46" t="s">
        <v>31</v>
      </c>
      <c r="D12" s="47" t="s">
        <v>4</v>
      </c>
      <c r="E12" s="48">
        <v>15</v>
      </c>
      <c r="F12" s="13"/>
      <c r="G12" s="14"/>
    </row>
    <row r="13" spans="1:7" s="4" customFormat="1" ht="48.75" customHeight="1">
      <c r="A13" s="49" t="s">
        <v>89</v>
      </c>
      <c r="B13" s="41" t="s">
        <v>12</v>
      </c>
      <c r="C13" s="50" t="s">
        <v>32</v>
      </c>
      <c r="D13" s="51" t="s">
        <v>4</v>
      </c>
      <c r="E13" s="52">
        <v>24</v>
      </c>
      <c r="F13" s="15"/>
      <c r="G13" s="14"/>
    </row>
    <row r="14" spans="1:7" s="4" customFormat="1" ht="52.5" customHeight="1">
      <c r="A14" s="53" t="s">
        <v>90</v>
      </c>
      <c r="B14" s="133" t="s">
        <v>12</v>
      </c>
      <c r="C14" s="46" t="s">
        <v>30</v>
      </c>
      <c r="D14" s="47" t="s">
        <v>1</v>
      </c>
      <c r="E14" s="54">
        <v>2</v>
      </c>
      <c r="F14" s="16"/>
      <c r="G14" s="14"/>
    </row>
    <row r="15" spans="1:7" s="4" customFormat="1" ht="41.25" customHeight="1" thickBot="1">
      <c r="A15" s="55" t="s">
        <v>91</v>
      </c>
      <c r="B15" s="56" t="s">
        <v>12</v>
      </c>
      <c r="C15" s="57" t="s">
        <v>33</v>
      </c>
      <c r="D15" s="58" t="s">
        <v>0</v>
      </c>
      <c r="E15" s="59">
        <v>1</v>
      </c>
      <c r="F15" s="17"/>
      <c r="G15" s="18"/>
    </row>
    <row r="16" spans="1:7" s="2" customFormat="1" ht="19.5" customHeight="1" thickBot="1">
      <c r="A16" s="60" t="s">
        <v>92</v>
      </c>
      <c r="B16" s="135" t="s">
        <v>93</v>
      </c>
      <c r="C16" s="136"/>
      <c r="D16" s="136"/>
      <c r="E16" s="137"/>
      <c r="F16" s="19"/>
      <c r="G16" s="20"/>
    </row>
    <row r="17" spans="1:7" s="2" customFormat="1" ht="69.75" customHeight="1">
      <c r="A17" s="61" t="s">
        <v>94</v>
      </c>
      <c r="B17" s="41" t="s">
        <v>14</v>
      </c>
      <c r="C17" s="50" t="s">
        <v>34</v>
      </c>
      <c r="D17" s="62" t="s">
        <v>4</v>
      </c>
      <c r="E17" s="63">
        <v>129</v>
      </c>
      <c r="F17" s="21"/>
      <c r="G17" s="22"/>
    </row>
    <row r="18" spans="1:7" s="2" customFormat="1" ht="45" customHeight="1">
      <c r="A18" s="49" t="s">
        <v>95</v>
      </c>
      <c r="B18" s="41" t="s">
        <v>11</v>
      </c>
      <c r="C18" s="64" t="s">
        <v>22</v>
      </c>
      <c r="D18" s="65" t="s">
        <v>4</v>
      </c>
      <c r="E18" s="66">
        <v>1</v>
      </c>
      <c r="F18" s="15"/>
      <c r="G18" s="14"/>
    </row>
    <row r="19" spans="1:7" s="2" customFormat="1" ht="31.5" customHeight="1">
      <c r="A19" s="53" t="s">
        <v>96</v>
      </c>
      <c r="B19" s="133" t="s">
        <v>11</v>
      </c>
      <c r="C19" s="67" t="s">
        <v>5</v>
      </c>
      <c r="D19" s="68" t="s">
        <v>4</v>
      </c>
      <c r="E19" s="69">
        <v>111</v>
      </c>
      <c r="F19" s="16"/>
      <c r="G19" s="14"/>
    </row>
    <row r="20" spans="1:7" s="2" customFormat="1" ht="28.5" customHeight="1">
      <c r="A20" s="53" t="s">
        <v>97</v>
      </c>
      <c r="B20" s="133" t="s">
        <v>11</v>
      </c>
      <c r="C20" s="67" t="s">
        <v>35</v>
      </c>
      <c r="D20" s="68" t="s">
        <v>4</v>
      </c>
      <c r="E20" s="69">
        <v>25</v>
      </c>
      <c r="F20" s="16"/>
      <c r="G20" s="14"/>
    </row>
    <row r="21" spans="1:7" s="2" customFormat="1" ht="22.5" customHeight="1">
      <c r="A21" s="53" t="s">
        <v>98</v>
      </c>
      <c r="B21" s="133" t="s">
        <v>11</v>
      </c>
      <c r="C21" s="67" t="s">
        <v>36</v>
      </c>
      <c r="D21" s="68" t="s">
        <v>0</v>
      </c>
      <c r="E21" s="70">
        <v>1</v>
      </c>
      <c r="F21" s="16"/>
      <c r="G21" s="14"/>
    </row>
    <row r="22" spans="1:7" s="2" customFormat="1" ht="29.25" customHeight="1">
      <c r="A22" s="53" t="s">
        <v>99</v>
      </c>
      <c r="B22" s="133" t="s">
        <v>11</v>
      </c>
      <c r="C22" s="67" t="s">
        <v>37</v>
      </c>
      <c r="D22" s="68" t="s">
        <v>4</v>
      </c>
      <c r="E22" s="69">
        <v>8</v>
      </c>
      <c r="F22" s="16"/>
      <c r="G22" s="14"/>
    </row>
    <row r="23" spans="1:7" s="2" customFormat="1" ht="41.25" customHeight="1">
      <c r="A23" s="53" t="s">
        <v>100</v>
      </c>
      <c r="B23" s="133" t="s">
        <v>11</v>
      </c>
      <c r="C23" s="67" t="s">
        <v>18</v>
      </c>
      <c r="D23" s="68" t="s">
        <v>1</v>
      </c>
      <c r="E23" s="70">
        <v>4</v>
      </c>
      <c r="F23" s="16"/>
      <c r="G23" s="14"/>
    </row>
    <row r="24" spans="1:7" s="2" customFormat="1" ht="33" customHeight="1">
      <c r="A24" s="53" t="s">
        <v>101</v>
      </c>
      <c r="B24" s="133" t="s">
        <v>11</v>
      </c>
      <c r="C24" s="67" t="s">
        <v>19</v>
      </c>
      <c r="D24" s="68" t="s">
        <v>1</v>
      </c>
      <c r="E24" s="70">
        <v>1</v>
      </c>
      <c r="F24" s="16"/>
      <c r="G24" s="14"/>
    </row>
    <row r="25" spans="1:7" s="2" customFormat="1" ht="32.25" customHeight="1">
      <c r="A25" s="53" t="s">
        <v>102</v>
      </c>
      <c r="B25" s="133" t="s">
        <v>11</v>
      </c>
      <c r="C25" s="67" t="s">
        <v>17</v>
      </c>
      <c r="D25" s="68" t="s">
        <v>0</v>
      </c>
      <c r="E25" s="70">
        <v>1</v>
      </c>
      <c r="F25" s="16"/>
      <c r="G25" s="14"/>
    </row>
    <row r="26" spans="1:7" s="2" customFormat="1" ht="30" customHeight="1">
      <c r="A26" s="53" t="s">
        <v>103</v>
      </c>
      <c r="B26" s="133" t="s">
        <v>11</v>
      </c>
      <c r="C26" s="67" t="s">
        <v>16</v>
      </c>
      <c r="D26" s="68" t="s">
        <v>0</v>
      </c>
      <c r="E26" s="70">
        <v>1</v>
      </c>
      <c r="F26" s="16"/>
      <c r="G26" s="14"/>
    </row>
    <row r="27" spans="1:7" s="2" customFormat="1" ht="33.75" customHeight="1">
      <c r="A27" s="53" t="s">
        <v>104</v>
      </c>
      <c r="B27" s="133" t="s">
        <v>11</v>
      </c>
      <c r="C27" s="67" t="s">
        <v>15</v>
      </c>
      <c r="D27" s="68" t="s">
        <v>0</v>
      </c>
      <c r="E27" s="70">
        <v>2</v>
      </c>
      <c r="F27" s="16"/>
      <c r="G27" s="14"/>
    </row>
    <row r="28" spans="1:7" s="2" customFormat="1" ht="46.5" customHeight="1">
      <c r="A28" s="53" t="s">
        <v>105</v>
      </c>
      <c r="B28" s="133" t="s">
        <v>11</v>
      </c>
      <c r="C28" s="67" t="s">
        <v>21</v>
      </c>
      <c r="D28" s="68" t="s">
        <v>0</v>
      </c>
      <c r="E28" s="70">
        <v>1</v>
      </c>
      <c r="F28" s="16"/>
      <c r="G28" s="14"/>
    </row>
    <row r="29" spans="1:7" s="2" customFormat="1" ht="45" customHeight="1">
      <c r="A29" s="53" t="s">
        <v>106</v>
      </c>
      <c r="B29" s="133" t="s">
        <v>11</v>
      </c>
      <c r="C29" s="67" t="s">
        <v>20</v>
      </c>
      <c r="D29" s="68" t="s">
        <v>0</v>
      </c>
      <c r="E29" s="70">
        <v>1</v>
      </c>
      <c r="F29" s="16"/>
      <c r="G29" s="14"/>
    </row>
    <row r="30" spans="1:7" s="2" customFormat="1" ht="48.75" customHeight="1">
      <c r="A30" s="53" t="s">
        <v>107</v>
      </c>
      <c r="B30" s="133" t="s">
        <v>11</v>
      </c>
      <c r="C30" s="67" t="s">
        <v>38</v>
      </c>
      <c r="D30" s="68" t="s">
        <v>0</v>
      </c>
      <c r="E30" s="70">
        <v>1</v>
      </c>
      <c r="F30" s="16"/>
      <c r="G30" s="14"/>
    </row>
    <row r="31" spans="1:7" s="3" customFormat="1" ht="31.5" customHeight="1">
      <c r="A31" s="53" t="s">
        <v>108</v>
      </c>
      <c r="B31" s="133" t="s">
        <v>11</v>
      </c>
      <c r="C31" s="67" t="s">
        <v>39</v>
      </c>
      <c r="D31" s="71" t="s">
        <v>4</v>
      </c>
      <c r="E31" s="69">
        <f>11+20+91</f>
        <v>122</v>
      </c>
      <c r="F31" s="16"/>
      <c r="G31" s="14"/>
    </row>
    <row r="32" spans="1:7" s="3" customFormat="1" ht="42.75" customHeight="1" thickBot="1">
      <c r="A32" s="72" t="s">
        <v>109</v>
      </c>
      <c r="B32" s="73" t="s">
        <v>225</v>
      </c>
      <c r="C32" s="74" t="s">
        <v>40</v>
      </c>
      <c r="D32" s="75" t="s">
        <v>1</v>
      </c>
      <c r="E32" s="76">
        <v>1</v>
      </c>
      <c r="F32" s="23"/>
      <c r="G32" s="22"/>
    </row>
    <row r="33" spans="1:7" ht="19.5" customHeight="1" thickBot="1">
      <c r="A33" s="77" t="s">
        <v>110</v>
      </c>
      <c r="B33" s="157" t="s">
        <v>41</v>
      </c>
      <c r="C33" s="158"/>
      <c r="D33" s="158"/>
      <c r="E33" s="159"/>
      <c r="F33" s="24"/>
      <c r="G33" s="25"/>
    </row>
    <row r="34" spans="1:7" ht="25.5">
      <c r="A34" s="78" t="s">
        <v>111</v>
      </c>
      <c r="B34" s="79" t="s">
        <v>42</v>
      </c>
      <c r="C34" s="80" t="s">
        <v>43</v>
      </c>
      <c r="D34" s="81" t="s">
        <v>0</v>
      </c>
      <c r="E34" s="81">
        <v>1</v>
      </c>
      <c r="F34" s="26"/>
      <c r="G34" s="12"/>
    </row>
    <row r="35" spans="1:7" ht="25.5">
      <c r="A35" s="82" t="s">
        <v>112</v>
      </c>
      <c r="B35" s="83" t="s">
        <v>42</v>
      </c>
      <c r="C35" s="84" t="s">
        <v>44</v>
      </c>
      <c r="D35" s="85" t="s">
        <v>0</v>
      </c>
      <c r="E35" s="85">
        <v>1</v>
      </c>
      <c r="F35" s="27"/>
      <c r="G35" s="14"/>
    </row>
    <row r="36" spans="1:7" ht="25.5">
      <c r="A36" s="82" t="s">
        <v>113</v>
      </c>
      <c r="B36" s="83" t="s">
        <v>42</v>
      </c>
      <c r="C36" s="84" t="s">
        <v>45</v>
      </c>
      <c r="D36" s="85" t="s">
        <v>0</v>
      </c>
      <c r="E36" s="85">
        <v>1</v>
      </c>
      <c r="F36" s="27"/>
      <c r="G36" s="14"/>
    </row>
    <row r="37" spans="1:7" ht="25.5">
      <c r="A37" s="82" t="s">
        <v>114</v>
      </c>
      <c r="B37" s="83" t="s">
        <v>42</v>
      </c>
      <c r="C37" s="84" t="s">
        <v>46</v>
      </c>
      <c r="D37" s="85" t="s">
        <v>0</v>
      </c>
      <c r="E37" s="85">
        <v>1</v>
      </c>
      <c r="F37" s="27"/>
      <c r="G37" s="14"/>
    </row>
    <row r="38" spans="1:7" ht="25.5">
      <c r="A38" s="82" t="s">
        <v>115</v>
      </c>
      <c r="B38" s="83" t="s">
        <v>42</v>
      </c>
      <c r="C38" s="84" t="s">
        <v>47</v>
      </c>
      <c r="D38" s="85" t="s">
        <v>0</v>
      </c>
      <c r="E38" s="85">
        <v>1</v>
      </c>
      <c r="F38" s="27"/>
      <c r="G38" s="14"/>
    </row>
    <row r="39" spans="1:7" ht="25.5">
      <c r="A39" s="82" t="s">
        <v>116</v>
      </c>
      <c r="B39" s="83" t="s">
        <v>42</v>
      </c>
      <c r="C39" s="84" t="s">
        <v>48</v>
      </c>
      <c r="D39" s="85" t="s">
        <v>0</v>
      </c>
      <c r="E39" s="85">
        <v>1</v>
      </c>
      <c r="F39" s="27"/>
      <c r="G39" s="14"/>
    </row>
    <row r="40" spans="1:7" ht="43.5" customHeight="1">
      <c r="A40" s="82" t="s">
        <v>117</v>
      </c>
      <c r="B40" s="86" t="s">
        <v>49</v>
      </c>
      <c r="C40" s="84" t="s">
        <v>50</v>
      </c>
      <c r="D40" s="85" t="s">
        <v>0</v>
      </c>
      <c r="E40" s="85">
        <v>1</v>
      </c>
      <c r="F40" s="27"/>
      <c r="G40" s="14"/>
    </row>
    <row r="41" spans="1:7" ht="38.25">
      <c r="A41" s="82" t="s">
        <v>118</v>
      </c>
      <c r="B41" s="83" t="s">
        <v>51</v>
      </c>
      <c r="C41" s="84" t="s">
        <v>52</v>
      </c>
      <c r="D41" s="85" t="s">
        <v>0</v>
      </c>
      <c r="E41" s="85">
        <v>1</v>
      </c>
      <c r="F41" s="27"/>
      <c r="G41" s="14"/>
    </row>
    <row r="42" spans="1:7" ht="63.75">
      <c r="A42" s="82" t="s">
        <v>119</v>
      </c>
      <c r="B42" s="86" t="s">
        <v>53</v>
      </c>
      <c r="C42" s="84" t="s">
        <v>54</v>
      </c>
      <c r="D42" s="85" t="s">
        <v>0</v>
      </c>
      <c r="E42" s="85">
        <v>2</v>
      </c>
      <c r="F42" s="27"/>
      <c r="G42" s="14"/>
    </row>
    <row r="43" spans="1:7" ht="63.75">
      <c r="A43" s="82" t="s">
        <v>120</v>
      </c>
      <c r="B43" s="86" t="s">
        <v>53</v>
      </c>
      <c r="C43" s="84" t="s">
        <v>54</v>
      </c>
      <c r="D43" s="85" t="s">
        <v>0</v>
      </c>
      <c r="E43" s="85">
        <v>1</v>
      </c>
      <c r="F43" s="27"/>
      <c r="G43" s="14"/>
    </row>
    <row r="44" spans="1:7" ht="30" customHeight="1">
      <c r="A44" s="82" t="s">
        <v>121</v>
      </c>
      <c r="B44" s="86" t="s">
        <v>53</v>
      </c>
      <c r="C44" s="87" t="s">
        <v>55</v>
      </c>
      <c r="D44" s="85" t="s">
        <v>1</v>
      </c>
      <c r="E44" s="85">
        <v>1</v>
      </c>
      <c r="F44" s="27"/>
      <c r="G44" s="14"/>
    </row>
    <row r="45" spans="1:7" ht="24.75" thickBot="1">
      <c r="A45" s="88" t="s">
        <v>122</v>
      </c>
      <c r="B45" s="89" t="s">
        <v>53</v>
      </c>
      <c r="C45" s="90" t="s">
        <v>56</v>
      </c>
      <c r="D45" s="91" t="s">
        <v>1</v>
      </c>
      <c r="E45" s="91">
        <v>1</v>
      </c>
      <c r="F45" s="28"/>
      <c r="G45" s="18"/>
    </row>
    <row r="46" spans="1:7" ht="19.5" customHeight="1" thickBot="1">
      <c r="A46" s="92" t="s">
        <v>123</v>
      </c>
      <c r="B46" s="160" t="s">
        <v>57</v>
      </c>
      <c r="C46" s="161"/>
      <c r="D46" s="161"/>
      <c r="E46" s="162"/>
      <c r="F46" s="24"/>
      <c r="G46" s="29"/>
    </row>
    <row r="47" spans="1:7" ht="24.75" customHeight="1">
      <c r="A47" s="93" t="s">
        <v>124</v>
      </c>
      <c r="B47" s="94" t="s">
        <v>58</v>
      </c>
      <c r="C47" s="95" t="s">
        <v>59</v>
      </c>
      <c r="D47" s="96" t="s">
        <v>4</v>
      </c>
      <c r="E47" s="97">
        <v>44</v>
      </c>
      <c r="F47" s="26"/>
      <c r="G47" s="22"/>
    </row>
    <row r="48" spans="1:7" ht="24.75" customHeight="1">
      <c r="A48" s="98" t="s">
        <v>125</v>
      </c>
      <c r="B48" s="99" t="s">
        <v>58</v>
      </c>
      <c r="C48" s="100" t="s">
        <v>60</v>
      </c>
      <c r="D48" s="101" t="s">
        <v>4</v>
      </c>
      <c r="E48" s="102">
        <v>10</v>
      </c>
      <c r="F48" s="26"/>
      <c r="G48" s="14"/>
    </row>
    <row r="49" spans="1:7" ht="24.75" customHeight="1">
      <c r="A49" s="98" t="s">
        <v>126</v>
      </c>
      <c r="B49" s="99" t="s">
        <v>58</v>
      </c>
      <c r="C49" s="100" t="s">
        <v>61</v>
      </c>
      <c r="D49" s="101" t="s">
        <v>4</v>
      </c>
      <c r="E49" s="103">
        <f>38+13</f>
        <v>51</v>
      </c>
      <c r="F49" s="26"/>
      <c r="G49" s="14"/>
    </row>
    <row r="50" spans="1:7" ht="24.75" customHeight="1">
      <c r="A50" s="98" t="s">
        <v>127</v>
      </c>
      <c r="B50" s="99" t="s">
        <v>58</v>
      </c>
      <c r="C50" s="100" t="s">
        <v>62</v>
      </c>
      <c r="D50" s="101" t="s">
        <v>4</v>
      </c>
      <c r="E50" s="103">
        <v>25</v>
      </c>
      <c r="F50" s="26"/>
      <c r="G50" s="14"/>
    </row>
    <row r="51" spans="1:7" ht="24.75" customHeight="1">
      <c r="A51" s="98" t="s">
        <v>128</v>
      </c>
      <c r="B51" s="99" t="s">
        <v>58</v>
      </c>
      <c r="C51" s="100" t="s">
        <v>63</v>
      </c>
      <c r="D51" s="101" t="s">
        <v>4</v>
      </c>
      <c r="E51" s="103">
        <v>20</v>
      </c>
      <c r="F51" s="26"/>
      <c r="G51" s="14"/>
    </row>
    <row r="52" spans="1:7" ht="24.75" customHeight="1">
      <c r="A52" s="98" t="s">
        <v>129</v>
      </c>
      <c r="B52" s="99" t="s">
        <v>58</v>
      </c>
      <c r="C52" s="100" t="s">
        <v>64</v>
      </c>
      <c r="D52" s="101" t="s">
        <v>4</v>
      </c>
      <c r="E52" s="103">
        <v>10</v>
      </c>
      <c r="F52" s="26"/>
      <c r="G52" s="14"/>
    </row>
    <row r="53" spans="1:7" ht="24.75" customHeight="1">
      <c r="A53" s="98" t="s">
        <v>130</v>
      </c>
      <c r="B53" s="99" t="s">
        <v>58</v>
      </c>
      <c r="C53" s="100" t="s">
        <v>65</v>
      </c>
      <c r="D53" s="101" t="s">
        <v>4</v>
      </c>
      <c r="E53" s="103">
        <v>10</v>
      </c>
      <c r="F53" s="26"/>
      <c r="G53" s="14"/>
    </row>
    <row r="54" spans="1:7" ht="24.75" customHeight="1">
      <c r="A54" s="98" t="s">
        <v>131</v>
      </c>
      <c r="B54" s="99" t="s">
        <v>58</v>
      </c>
      <c r="C54" s="100" t="s">
        <v>66</v>
      </c>
      <c r="D54" s="101" t="s">
        <v>0</v>
      </c>
      <c r="E54" s="103">
        <v>1</v>
      </c>
      <c r="F54" s="26"/>
      <c r="G54" s="14"/>
    </row>
    <row r="55" spans="1:7" ht="24.75" customHeight="1">
      <c r="A55" s="98" t="s">
        <v>132</v>
      </c>
      <c r="B55" s="99" t="s">
        <v>58</v>
      </c>
      <c r="C55" s="100" t="s">
        <v>67</v>
      </c>
      <c r="D55" s="101" t="s">
        <v>0</v>
      </c>
      <c r="E55" s="103">
        <v>1</v>
      </c>
      <c r="F55" s="26"/>
      <c r="G55" s="14"/>
    </row>
    <row r="56" spans="1:7" ht="24.75" customHeight="1">
      <c r="A56" s="98" t="s">
        <v>133</v>
      </c>
      <c r="B56" s="99" t="s">
        <v>58</v>
      </c>
      <c r="C56" s="100" t="s">
        <v>68</v>
      </c>
      <c r="D56" s="101" t="s">
        <v>4</v>
      </c>
      <c r="E56" s="103">
        <v>3</v>
      </c>
      <c r="F56" s="26"/>
      <c r="G56" s="14"/>
    </row>
    <row r="57" spans="1:7" ht="24.75" customHeight="1">
      <c r="A57" s="98" t="s">
        <v>134</v>
      </c>
      <c r="B57" s="99" t="s">
        <v>58</v>
      </c>
      <c r="C57" s="100" t="s">
        <v>69</v>
      </c>
      <c r="D57" s="101" t="s">
        <v>4</v>
      </c>
      <c r="E57" s="103">
        <v>6</v>
      </c>
      <c r="F57" s="26"/>
      <c r="G57" s="14"/>
    </row>
    <row r="58" spans="1:7" ht="30" customHeight="1">
      <c r="A58" s="98" t="s">
        <v>135</v>
      </c>
      <c r="B58" s="99" t="s">
        <v>58</v>
      </c>
      <c r="C58" s="100" t="s">
        <v>70</v>
      </c>
      <c r="D58" s="101" t="s">
        <v>4</v>
      </c>
      <c r="E58" s="103">
        <v>6</v>
      </c>
      <c r="F58" s="26"/>
      <c r="G58" s="14"/>
    </row>
    <row r="59" spans="1:7" ht="29.25" customHeight="1">
      <c r="A59" s="98" t="s">
        <v>136</v>
      </c>
      <c r="B59" s="99" t="s">
        <v>58</v>
      </c>
      <c r="C59" s="100" t="s">
        <v>71</v>
      </c>
      <c r="D59" s="101" t="s">
        <v>4</v>
      </c>
      <c r="E59" s="103">
        <v>6</v>
      </c>
      <c r="F59" s="26"/>
      <c r="G59" s="14"/>
    </row>
    <row r="60" spans="1:7" ht="24.75" customHeight="1">
      <c r="A60" s="98" t="s">
        <v>137</v>
      </c>
      <c r="B60" s="99" t="s">
        <v>58</v>
      </c>
      <c r="C60" s="100" t="s">
        <v>72</v>
      </c>
      <c r="D60" s="101" t="s">
        <v>73</v>
      </c>
      <c r="E60" s="103">
        <v>15</v>
      </c>
      <c r="F60" s="26"/>
      <c r="G60" s="14"/>
    </row>
    <row r="61" spans="1:7" ht="24.75" customHeight="1">
      <c r="A61" s="98" t="s">
        <v>138</v>
      </c>
      <c r="B61" s="99" t="s">
        <v>58</v>
      </c>
      <c r="C61" s="100" t="s">
        <v>74</v>
      </c>
      <c r="D61" s="101" t="s">
        <v>1</v>
      </c>
      <c r="E61" s="103">
        <v>1</v>
      </c>
      <c r="F61" s="26"/>
      <c r="G61" s="14"/>
    </row>
    <row r="62" spans="1:7" ht="24.75" customHeight="1">
      <c r="A62" s="98" t="s">
        <v>139</v>
      </c>
      <c r="B62" s="99" t="s">
        <v>58</v>
      </c>
      <c r="C62" s="100" t="s">
        <v>75</v>
      </c>
      <c r="D62" s="101" t="s">
        <v>0</v>
      </c>
      <c r="E62" s="103">
        <v>1</v>
      </c>
      <c r="F62" s="26"/>
      <c r="G62" s="14"/>
    </row>
    <row r="63" spans="1:7" ht="24.75" customHeight="1">
      <c r="A63" s="98" t="s">
        <v>140</v>
      </c>
      <c r="B63" s="99" t="s">
        <v>76</v>
      </c>
      <c r="C63" s="100" t="s">
        <v>77</v>
      </c>
      <c r="D63" s="101" t="s">
        <v>0</v>
      </c>
      <c r="E63" s="103">
        <v>1</v>
      </c>
      <c r="F63" s="26"/>
      <c r="G63" s="14"/>
    </row>
    <row r="64" spans="1:7" ht="25.5">
      <c r="A64" s="98" t="s">
        <v>141</v>
      </c>
      <c r="B64" s="99" t="s">
        <v>58</v>
      </c>
      <c r="C64" s="100" t="s">
        <v>78</v>
      </c>
      <c r="D64" s="101" t="s">
        <v>0</v>
      </c>
      <c r="E64" s="103">
        <v>1</v>
      </c>
      <c r="F64" s="27"/>
      <c r="G64" s="14"/>
    </row>
    <row r="65" spans="1:7">
      <c r="A65" s="98" t="s">
        <v>142</v>
      </c>
      <c r="B65" s="99" t="s">
        <v>76</v>
      </c>
      <c r="C65" s="100" t="s">
        <v>79</v>
      </c>
      <c r="D65" s="101" t="s">
        <v>0</v>
      </c>
      <c r="E65" s="103">
        <v>1</v>
      </c>
      <c r="F65" s="27"/>
      <c r="G65" s="14"/>
    </row>
    <row r="66" spans="1:7">
      <c r="A66" s="98" t="s">
        <v>143</v>
      </c>
      <c r="B66" s="99" t="s">
        <v>58</v>
      </c>
      <c r="C66" s="100" t="s">
        <v>80</v>
      </c>
      <c r="D66" s="101" t="s">
        <v>0</v>
      </c>
      <c r="E66" s="103">
        <v>1</v>
      </c>
      <c r="F66" s="27"/>
      <c r="G66" s="14"/>
    </row>
    <row r="67" spans="1:7">
      <c r="A67" s="98" t="s">
        <v>144</v>
      </c>
      <c r="B67" s="99" t="s">
        <v>58</v>
      </c>
      <c r="C67" s="100" t="s">
        <v>81</v>
      </c>
      <c r="D67" s="101" t="s">
        <v>0</v>
      </c>
      <c r="E67" s="103">
        <v>1</v>
      </c>
      <c r="F67" s="27"/>
      <c r="G67" s="14"/>
    </row>
    <row r="68" spans="1:7" ht="25.5">
      <c r="A68" s="98" t="s">
        <v>145</v>
      </c>
      <c r="B68" s="99" t="s">
        <v>58</v>
      </c>
      <c r="C68" s="100" t="s">
        <v>82</v>
      </c>
      <c r="D68" s="101" t="s">
        <v>0</v>
      </c>
      <c r="E68" s="103">
        <v>1</v>
      </c>
      <c r="F68" s="27"/>
      <c r="G68" s="14"/>
    </row>
    <row r="69" spans="1:7" ht="26.25" thickBot="1">
      <c r="A69" s="104" t="s">
        <v>146</v>
      </c>
      <c r="B69" s="105" t="s">
        <v>58</v>
      </c>
      <c r="C69" s="106" t="s">
        <v>83</v>
      </c>
      <c r="D69" s="107" t="s">
        <v>0</v>
      </c>
      <c r="E69" s="108">
        <v>1</v>
      </c>
      <c r="F69" s="30"/>
      <c r="G69" s="18"/>
    </row>
    <row r="70" spans="1:7" ht="19.5" customHeight="1" thickBot="1">
      <c r="A70" s="92" t="s">
        <v>148</v>
      </c>
      <c r="B70" s="149" t="s">
        <v>147</v>
      </c>
      <c r="C70" s="150"/>
      <c r="D70" s="150"/>
      <c r="E70" s="151"/>
      <c r="F70" s="24"/>
      <c r="G70" s="29"/>
    </row>
    <row r="71" spans="1:7" ht="34.5" customHeight="1">
      <c r="A71" s="109" t="s">
        <v>191</v>
      </c>
      <c r="B71" s="41" t="s">
        <v>149</v>
      </c>
      <c r="C71" s="64" t="s">
        <v>188</v>
      </c>
      <c r="D71" s="110" t="s">
        <v>226</v>
      </c>
      <c r="E71" s="111">
        <v>8</v>
      </c>
      <c r="F71" s="31"/>
      <c r="G71" s="22"/>
    </row>
    <row r="72" spans="1:7" ht="42.75" customHeight="1">
      <c r="A72" s="98" t="s">
        <v>192</v>
      </c>
      <c r="B72" s="133" t="s">
        <v>149</v>
      </c>
      <c r="C72" s="67" t="s">
        <v>150</v>
      </c>
      <c r="D72" s="112" t="s">
        <v>226</v>
      </c>
      <c r="E72" s="113">
        <v>63</v>
      </c>
      <c r="F72" s="27"/>
      <c r="G72" s="14"/>
    </row>
    <row r="73" spans="1:7" ht="20.100000000000001" customHeight="1">
      <c r="A73" s="104" t="s">
        <v>193</v>
      </c>
      <c r="B73" s="133" t="s">
        <v>149</v>
      </c>
      <c r="C73" s="67" t="s">
        <v>151</v>
      </c>
      <c r="D73" s="112" t="s">
        <v>152</v>
      </c>
      <c r="E73" s="113">
        <v>10</v>
      </c>
      <c r="F73" s="30"/>
      <c r="G73" s="14"/>
    </row>
    <row r="74" spans="1:7" ht="20.100000000000001" customHeight="1">
      <c r="A74" s="104" t="s">
        <v>194</v>
      </c>
      <c r="B74" s="133" t="s">
        <v>149</v>
      </c>
      <c r="C74" s="67" t="s">
        <v>189</v>
      </c>
      <c r="D74" s="112" t="s">
        <v>152</v>
      </c>
      <c r="E74" s="113">
        <v>4</v>
      </c>
      <c r="F74" s="30"/>
      <c r="G74" s="14"/>
    </row>
    <row r="75" spans="1:7" ht="20.100000000000001" customHeight="1">
      <c r="A75" s="104" t="s">
        <v>195</v>
      </c>
      <c r="B75" s="133" t="s">
        <v>153</v>
      </c>
      <c r="C75" s="67" t="s">
        <v>154</v>
      </c>
      <c r="D75" s="112" t="s">
        <v>152</v>
      </c>
      <c r="E75" s="113">
        <v>36</v>
      </c>
      <c r="F75" s="30"/>
      <c r="G75" s="14"/>
    </row>
    <row r="76" spans="1:7" ht="20.100000000000001" customHeight="1">
      <c r="A76" s="104" t="s">
        <v>196</v>
      </c>
      <c r="B76" s="133" t="s">
        <v>156</v>
      </c>
      <c r="C76" s="67" t="s">
        <v>157</v>
      </c>
      <c r="D76" s="112" t="s">
        <v>158</v>
      </c>
      <c r="E76" s="113">
        <f>87*0.51</f>
        <v>44.37</v>
      </c>
      <c r="F76" s="30"/>
      <c r="G76" s="14"/>
    </row>
    <row r="77" spans="1:7" ht="20.100000000000001" customHeight="1">
      <c r="A77" s="104" t="s">
        <v>197</v>
      </c>
      <c r="B77" s="134" t="s">
        <v>159</v>
      </c>
      <c r="C77" s="114" t="s">
        <v>160</v>
      </c>
      <c r="D77" s="112" t="s">
        <v>226</v>
      </c>
      <c r="E77" s="115">
        <f>63+48+34</f>
        <v>145</v>
      </c>
      <c r="F77" s="32"/>
      <c r="G77" s="14"/>
    </row>
    <row r="78" spans="1:7" ht="20.100000000000001" customHeight="1">
      <c r="A78" s="104" t="s">
        <v>198</v>
      </c>
      <c r="B78" s="152" t="s">
        <v>161</v>
      </c>
      <c r="C78" s="67" t="s">
        <v>162</v>
      </c>
      <c r="D78" s="112"/>
      <c r="E78" s="116"/>
      <c r="F78" s="33"/>
      <c r="G78" s="14"/>
    </row>
    <row r="79" spans="1:7" ht="20.100000000000001" customHeight="1">
      <c r="A79" s="104" t="s">
        <v>199</v>
      </c>
      <c r="B79" s="152"/>
      <c r="C79" s="117" t="s">
        <v>163</v>
      </c>
      <c r="D79" s="112" t="s">
        <v>226</v>
      </c>
      <c r="E79" s="116">
        <v>20</v>
      </c>
      <c r="F79" s="33"/>
      <c r="G79" s="14"/>
    </row>
    <row r="80" spans="1:7" ht="20.100000000000001" customHeight="1">
      <c r="A80" s="104" t="s">
        <v>200</v>
      </c>
      <c r="B80" s="152"/>
      <c r="C80" s="117" t="s">
        <v>164</v>
      </c>
      <c r="D80" s="112" t="s">
        <v>226</v>
      </c>
      <c r="E80" s="116">
        <v>87</v>
      </c>
      <c r="F80" s="33"/>
      <c r="G80" s="14"/>
    </row>
    <row r="81" spans="1:7" ht="25.5">
      <c r="A81" s="104" t="s">
        <v>201</v>
      </c>
      <c r="B81" s="153" t="s">
        <v>165</v>
      </c>
      <c r="C81" s="114" t="s">
        <v>166</v>
      </c>
      <c r="D81" s="112"/>
      <c r="E81" s="115"/>
      <c r="F81" s="32"/>
      <c r="G81" s="14"/>
    </row>
    <row r="82" spans="1:7" ht="20.100000000000001" customHeight="1">
      <c r="A82" s="104" t="s">
        <v>202</v>
      </c>
      <c r="B82" s="153"/>
      <c r="C82" s="118" t="s">
        <v>167</v>
      </c>
      <c r="D82" s="112" t="s">
        <v>226</v>
      </c>
      <c r="E82" s="115">
        <v>95</v>
      </c>
      <c r="F82" s="32"/>
      <c r="G82" s="14"/>
    </row>
    <row r="83" spans="1:7" ht="20.100000000000001" customHeight="1">
      <c r="A83" s="104" t="s">
        <v>203</v>
      </c>
      <c r="B83" s="153"/>
      <c r="C83" s="118" t="s">
        <v>168</v>
      </c>
      <c r="D83" s="112" t="s">
        <v>226</v>
      </c>
      <c r="E83" s="115">
        <v>20</v>
      </c>
      <c r="F83" s="32"/>
      <c r="G83" s="14"/>
    </row>
    <row r="84" spans="1:7" ht="20.100000000000001" customHeight="1">
      <c r="A84" s="104" t="s">
        <v>204</v>
      </c>
      <c r="B84" s="134" t="s">
        <v>169</v>
      </c>
      <c r="C84" s="114" t="s">
        <v>170</v>
      </c>
      <c r="D84" s="112" t="s">
        <v>226</v>
      </c>
      <c r="E84" s="115">
        <f>28+6</f>
        <v>34</v>
      </c>
      <c r="F84" s="32"/>
      <c r="G84" s="14"/>
    </row>
    <row r="85" spans="1:7" ht="25.5">
      <c r="A85" s="104" t="s">
        <v>205</v>
      </c>
      <c r="B85" s="134" t="s">
        <v>171</v>
      </c>
      <c r="C85" s="114" t="s">
        <v>172</v>
      </c>
      <c r="D85" s="119" t="s">
        <v>226</v>
      </c>
      <c r="E85" s="115">
        <v>63</v>
      </c>
      <c r="F85" s="30"/>
      <c r="G85" s="14"/>
    </row>
    <row r="86" spans="1:7" ht="21.75" customHeight="1">
      <c r="A86" s="104" t="s">
        <v>206</v>
      </c>
      <c r="B86" s="134" t="s">
        <v>173</v>
      </c>
      <c r="C86" s="114" t="s">
        <v>174</v>
      </c>
      <c r="D86" s="120" t="s">
        <v>155</v>
      </c>
      <c r="E86" s="115">
        <f>38+10</f>
        <v>48</v>
      </c>
      <c r="F86" s="30"/>
      <c r="G86" s="14"/>
    </row>
    <row r="87" spans="1:7" ht="33.75" customHeight="1">
      <c r="A87" s="104" t="s">
        <v>207</v>
      </c>
      <c r="B87" s="134" t="s">
        <v>175</v>
      </c>
      <c r="C87" s="114" t="s">
        <v>176</v>
      </c>
      <c r="D87" s="120" t="s">
        <v>155</v>
      </c>
      <c r="E87" s="115">
        <v>87</v>
      </c>
      <c r="F87" s="30"/>
      <c r="G87" s="14"/>
    </row>
    <row r="88" spans="1:7" ht="18.75" customHeight="1">
      <c r="A88" s="104" t="s">
        <v>208</v>
      </c>
      <c r="B88" s="134" t="s">
        <v>177</v>
      </c>
      <c r="C88" s="114" t="s">
        <v>178</v>
      </c>
      <c r="D88" s="120" t="s">
        <v>155</v>
      </c>
      <c r="E88" s="115">
        <f>(11+4.5)*1</f>
        <v>15.5</v>
      </c>
      <c r="F88" s="30"/>
      <c r="G88" s="14"/>
    </row>
    <row r="89" spans="1:7" ht="21" customHeight="1">
      <c r="A89" s="104" t="s">
        <v>209</v>
      </c>
      <c r="B89" s="105" t="s">
        <v>180</v>
      </c>
      <c r="C89" s="67" t="s">
        <v>179</v>
      </c>
      <c r="D89" s="121" t="s">
        <v>155</v>
      </c>
      <c r="E89" s="116">
        <v>231</v>
      </c>
      <c r="F89" s="30"/>
      <c r="G89" s="14"/>
    </row>
    <row r="90" spans="1:7" ht="25.5">
      <c r="A90" s="104" t="s">
        <v>210</v>
      </c>
      <c r="B90" s="133" t="s">
        <v>181</v>
      </c>
      <c r="C90" s="67" t="s">
        <v>182</v>
      </c>
      <c r="D90" s="121" t="s">
        <v>152</v>
      </c>
      <c r="E90" s="113">
        <v>10</v>
      </c>
      <c r="F90" s="30"/>
      <c r="G90" s="14"/>
    </row>
    <row r="91" spans="1:7" ht="25.5">
      <c r="A91" s="104" t="s">
        <v>211</v>
      </c>
      <c r="B91" s="133" t="s">
        <v>181</v>
      </c>
      <c r="C91" s="67" t="s">
        <v>183</v>
      </c>
      <c r="D91" s="121" t="s">
        <v>152</v>
      </c>
      <c r="E91" s="113">
        <v>58</v>
      </c>
      <c r="F91" s="30"/>
      <c r="G91" s="14"/>
    </row>
    <row r="92" spans="1:7" ht="25.5">
      <c r="A92" s="104" t="s">
        <v>212</v>
      </c>
      <c r="B92" s="41" t="s">
        <v>184</v>
      </c>
      <c r="C92" s="67" t="s">
        <v>186</v>
      </c>
      <c r="D92" s="121" t="s">
        <v>155</v>
      </c>
      <c r="E92" s="116">
        <v>8</v>
      </c>
      <c r="F92" s="30"/>
      <c r="G92" s="14"/>
    </row>
    <row r="93" spans="1:7" ht="32.25" customHeight="1" thickBot="1">
      <c r="A93" s="104" t="s">
        <v>213</v>
      </c>
      <c r="B93" s="56" t="s">
        <v>185</v>
      </c>
      <c r="C93" s="122" t="s">
        <v>187</v>
      </c>
      <c r="D93" s="123" t="s">
        <v>152</v>
      </c>
      <c r="E93" s="124">
        <v>4</v>
      </c>
      <c r="F93" s="30"/>
      <c r="G93" s="22"/>
    </row>
    <row r="94" spans="1:7" ht="19.5" customHeight="1" thickBot="1">
      <c r="A94" s="154" t="s">
        <v>190</v>
      </c>
      <c r="B94" s="155"/>
      <c r="C94" s="155"/>
      <c r="D94" s="155"/>
      <c r="E94" s="156"/>
      <c r="F94" s="34"/>
      <c r="G94" s="35"/>
    </row>
    <row r="95" spans="1:7" ht="25.5">
      <c r="A95" s="125" t="s">
        <v>214</v>
      </c>
      <c r="B95" s="126" t="s">
        <v>215</v>
      </c>
      <c r="C95" s="114" t="s">
        <v>227</v>
      </c>
      <c r="D95" s="112" t="s">
        <v>0</v>
      </c>
      <c r="E95" s="127">
        <v>1</v>
      </c>
      <c r="F95" s="36"/>
      <c r="G95" s="12"/>
    </row>
    <row r="96" spans="1:7" ht="45.75" customHeight="1" thickBot="1">
      <c r="A96" s="128" t="s">
        <v>216</v>
      </c>
      <c r="B96" s="129" t="s">
        <v>215</v>
      </c>
      <c r="C96" s="130" t="s">
        <v>218</v>
      </c>
      <c r="D96" s="131" t="s">
        <v>0</v>
      </c>
      <c r="E96" s="132">
        <v>1</v>
      </c>
      <c r="F96" s="28"/>
      <c r="G96" s="18"/>
    </row>
    <row r="97" spans="1:7" ht="19.5" customHeight="1">
      <c r="A97" s="140" t="s">
        <v>222</v>
      </c>
      <c r="B97" s="141"/>
      <c r="C97" s="141"/>
      <c r="D97" s="141"/>
      <c r="E97" s="141"/>
      <c r="F97" s="142"/>
      <c r="G97" s="37"/>
    </row>
    <row r="98" spans="1:7" ht="19.5" customHeight="1">
      <c r="A98" s="143" t="s">
        <v>223</v>
      </c>
      <c r="B98" s="144"/>
      <c r="C98" s="144"/>
      <c r="D98" s="144"/>
      <c r="E98" s="144"/>
      <c r="F98" s="145"/>
      <c r="G98" s="38"/>
    </row>
    <row r="99" spans="1:7" ht="19.5" customHeight="1" thickBot="1">
      <c r="A99" s="146" t="s">
        <v>224</v>
      </c>
      <c r="B99" s="147"/>
      <c r="C99" s="147"/>
      <c r="D99" s="147"/>
      <c r="E99" s="147"/>
      <c r="F99" s="148"/>
      <c r="G99" s="39"/>
    </row>
    <row r="102" spans="1:7">
      <c r="A102" s="138" t="s">
        <v>217</v>
      </c>
      <c r="B102" s="139"/>
      <c r="C102" s="139"/>
      <c r="D102" s="139"/>
      <c r="E102" s="139"/>
      <c r="F102" s="139"/>
      <c r="G102" s="139"/>
    </row>
    <row r="103" spans="1:7">
      <c r="A103" s="138" t="s">
        <v>219</v>
      </c>
      <c r="B103" s="139"/>
      <c r="C103" s="139"/>
      <c r="D103" s="139"/>
      <c r="E103" s="139"/>
      <c r="F103" s="139"/>
      <c r="G103" s="139"/>
    </row>
  </sheetData>
  <sheetProtection password="DE03" sheet="1" objects="1" scenarios="1"/>
  <mergeCells count="24">
    <mergeCell ref="A9:E9"/>
    <mergeCell ref="A1:G1"/>
    <mergeCell ref="G7:G8"/>
    <mergeCell ref="A7:A8"/>
    <mergeCell ref="D7:E7"/>
    <mergeCell ref="F7:F8"/>
    <mergeCell ref="A6:G6"/>
    <mergeCell ref="A2:G2"/>
    <mergeCell ref="A3:G3"/>
    <mergeCell ref="A4:G4"/>
    <mergeCell ref="A5:G5"/>
    <mergeCell ref="B16:E16"/>
    <mergeCell ref="B10:E10"/>
    <mergeCell ref="A102:G102"/>
    <mergeCell ref="A103:G103"/>
    <mergeCell ref="A97:F97"/>
    <mergeCell ref="A98:F98"/>
    <mergeCell ref="A99:F99"/>
    <mergeCell ref="B70:E70"/>
    <mergeCell ref="B78:B80"/>
    <mergeCell ref="B81:B83"/>
    <mergeCell ref="A94:E94"/>
    <mergeCell ref="B33:E33"/>
    <mergeCell ref="B46:E4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7" orientation="portrait" r:id="rId1"/>
  <headerFooter>
    <oddFooter>&amp;C&amp;"Arial,Normalny"&amp;9&amp;P/&amp;N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Monika Stramska-Koitalla</cp:lastModifiedBy>
  <dcterms:created xsi:type="dcterms:W3CDTF">2006-09-16T00:00:00Z</dcterms:created>
  <dcterms:modified xsi:type="dcterms:W3CDTF">2019-04-12T09:22:38Z</dcterms:modified>
</cp:coreProperties>
</file>