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1570" windowHeight="8445"/>
  </bookViews>
  <sheets>
    <sheet name="Oferta" sheetId="2" r:id="rId1"/>
  </sheets>
  <definedNames>
    <definedName name="_xlnm._FilterDatabase" localSheetId="0" hidden="1">Oferta!$F$1:$F$1133</definedName>
    <definedName name="_xlnm.Print_Area" localSheetId="0">Oferta!$A$1:$H$1133</definedName>
  </definedNames>
  <calcPr calcId="145621"/>
</workbook>
</file>

<file path=xl/calcChain.xml><?xml version="1.0" encoding="utf-8"?>
<calcChain xmlns="http://schemas.openxmlformats.org/spreadsheetml/2006/main">
  <c r="H1061" i="2" l="1"/>
  <c r="H1062" i="2"/>
  <c r="H1063" i="2"/>
  <c r="H1064" i="2"/>
  <c r="H1065" i="2"/>
  <c r="H1066" i="2"/>
  <c r="H1067" i="2"/>
  <c r="H1069" i="2"/>
  <c r="H1071" i="2"/>
  <c r="H1072" i="2"/>
  <c r="H1074" i="2"/>
  <c r="H1075" i="2"/>
  <c r="H1076" i="2"/>
  <c r="H1077" i="2"/>
  <c r="H1078" i="2"/>
  <c r="H1081" i="2"/>
  <c r="H1082" i="2"/>
  <c r="H1083" i="2"/>
  <c r="H1084" i="2"/>
  <c r="H1085" i="2"/>
  <c r="H1086" i="2"/>
  <c r="H1088" i="2"/>
  <c r="H1090" i="2"/>
  <c r="H1091" i="2"/>
  <c r="H1092" i="2"/>
  <c r="H1093" i="2"/>
  <c r="H1094" i="2"/>
  <c r="H1096" i="2"/>
  <c r="H1098" i="2"/>
  <c r="H1099" i="2"/>
  <c r="H1102" i="2"/>
  <c r="H1103" i="2"/>
  <c r="H1104" i="2"/>
  <c r="H1105" i="2"/>
  <c r="H1106" i="2"/>
  <c r="H1107" i="2"/>
  <c r="H1108" i="2"/>
  <c r="H1110" i="2"/>
  <c r="H1111" i="2"/>
  <c r="H1112" i="2"/>
  <c r="H1113" i="2"/>
  <c r="H1114" i="2"/>
  <c r="H1115" i="2"/>
  <c r="H1117" i="2"/>
  <c r="H1118" i="2"/>
  <c r="H1119" i="2"/>
  <c r="H1120" i="2"/>
  <c r="H1121" i="2"/>
  <c r="H1123" i="2"/>
  <c r="H1124" i="2"/>
  <c r="H1125" i="2"/>
  <c r="H1127" i="2"/>
  <c r="H1128" i="2"/>
  <c r="H1130" i="2"/>
  <c r="H1012" i="2"/>
  <c r="H1013" i="2"/>
  <c r="H1014" i="2"/>
  <c r="H1015" i="2"/>
  <c r="H1016" i="2"/>
  <c r="H1017" i="2"/>
  <c r="H1018" i="2"/>
  <c r="H1019" i="2"/>
  <c r="H1021" i="2"/>
  <c r="H1023" i="2"/>
  <c r="H1024" i="2"/>
  <c r="H1025" i="2"/>
  <c r="H1027" i="2"/>
  <c r="H1028" i="2"/>
  <c r="H1029" i="2"/>
  <c r="H1031" i="2"/>
  <c r="H1032" i="2"/>
  <c r="H1033" i="2"/>
  <c r="H1034" i="2"/>
  <c r="H1035" i="2"/>
  <c r="H1036" i="2"/>
  <c r="H1038" i="2"/>
  <c r="H1039" i="2"/>
  <c r="H1040" i="2"/>
  <c r="H1041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11" i="2"/>
  <c r="H1001" i="2"/>
  <c r="H1002" i="2"/>
  <c r="H1003" i="2"/>
  <c r="H1004" i="2"/>
  <c r="H1005" i="2"/>
  <c r="H1006" i="2"/>
  <c r="H1007" i="2"/>
  <c r="H1008" i="2"/>
  <c r="H999" i="2"/>
  <c r="H812" i="2"/>
  <c r="H813" i="2"/>
  <c r="H814" i="2"/>
  <c r="H815" i="2"/>
  <c r="H816" i="2"/>
  <c r="H818" i="2"/>
  <c r="H819" i="2"/>
  <c r="H820" i="2"/>
  <c r="H823" i="2"/>
  <c r="H824" i="2"/>
  <c r="H825" i="2"/>
  <c r="H826" i="2"/>
  <c r="H827" i="2"/>
  <c r="H828" i="2"/>
  <c r="H829" i="2"/>
  <c r="H830" i="2"/>
  <c r="H832" i="2"/>
  <c r="H833" i="2"/>
  <c r="H834" i="2"/>
  <c r="H835" i="2"/>
  <c r="H836" i="2"/>
  <c r="H837" i="2"/>
  <c r="H838" i="2"/>
  <c r="H839" i="2"/>
  <c r="H840" i="2"/>
  <c r="H842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2" i="2"/>
  <c r="H863" i="2"/>
  <c r="H864" i="2"/>
  <c r="H865" i="2"/>
  <c r="H866" i="2"/>
  <c r="H867" i="2"/>
  <c r="H868" i="2"/>
  <c r="H870" i="2"/>
  <c r="H873" i="2"/>
  <c r="H874" i="2"/>
  <c r="H875" i="2"/>
  <c r="H876" i="2"/>
  <c r="H877" i="2"/>
  <c r="H878" i="2"/>
  <c r="H879" i="2"/>
  <c r="H880" i="2"/>
  <c r="H882" i="2"/>
  <c r="H883" i="2"/>
  <c r="H884" i="2"/>
  <c r="H886" i="2"/>
  <c r="H889" i="2"/>
  <c r="H890" i="2"/>
  <c r="H891" i="2"/>
  <c r="H892" i="2"/>
  <c r="H893" i="2"/>
  <c r="H894" i="2"/>
  <c r="H896" i="2"/>
  <c r="H897" i="2"/>
  <c r="H898" i="2"/>
  <c r="H899" i="2"/>
  <c r="H900" i="2"/>
  <c r="H901" i="2"/>
  <c r="H903" i="2"/>
  <c r="H906" i="2"/>
  <c r="H907" i="2"/>
  <c r="H908" i="2"/>
  <c r="H909" i="2"/>
  <c r="H910" i="2"/>
  <c r="H911" i="2"/>
  <c r="H912" i="2"/>
  <c r="H913" i="2"/>
  <c r="H914" i="2"/>
  <c r="H915" i="2"/>
  <c r="H917" i="2"/>
  <c r="H918" i="2"/>
  <c r="H920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6" i="2"/>
  <c r="H938" i="2"/>
  <c r="H939" i="2"/>
  <c r="H940" i="2"/>
  <c r="H941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6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4" i="2"/>
  <c r="H996" i="2"/>
  <c r="H811" i="2"/>
  <c r="H678" i="2"/>
  <c r="H679" i="2"/>
  <c r="H680" i="2"/>
  <c r="H681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4" i="2"/>
  <c r="H715" i="2"/>
  <c r="H716" i="2"/>
  <c r="H717" i="2"/>
  <c r="H718" i="2"/>
  <c r="H719" i="2"/>
  <c r="H720" i="2"/>
  <c r="H721" i="2"/>
  <c r="H722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4" i="2"/>
  <c r="H775" i="2"/>
  <c r="H776" i="2"/>
  <c r="H777" i="2"/>
  <c r="H778" i="2"/>
  <c r="H779" i="2"/>
  <c r="H780" i="2"/>
  <c r="H781" i="2"/>
  <c r="H783" i="2"/>
  <c r="H784" i="2"/>
  <c r="H785" i="2"/>
  <c r="H786" i="2"/>
  <c r="H787" i="2"/>
  <c r="H788" i="2"/>
  <c r="H789" i="2"/>
  <c r="H790" i="2"/>
  <c r="H791" i="2"/>
  <c r="H793" i="2"/>
  <c r="H794" i="2"/>
  <c r="H795" i="2"/>
  <c r="H796" i="2"/>
  <c r="H797" i="2"/>
  <c r="H798" i="2"/>
  <c r="H799" i="2"/>
  <c r="H800" i="2"/>
  <c r="H801" i="2"/>
  <c r="H802" i="2"/>
  <c r="H804" i="2"/>
  <c r="H805" i="2"/>
  <c r="H806" i="2"/>
  <c r="H808" i="2"/>
  <c r="H677" i="2"/>
  <c r="H599" i="2"/>
  <c r="H600" i="2"/>
  <c r="H601" i="2"/>
  <c r="H602" i="2"/>
  <c r="H603" i="2"/>
  <c r="H604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6" i="2"/>
  <c r="H647" i="2"/>
  <c r="H648" i="2"/>
  <c r="H649" i="2"/>
  <c r="H650" i="2"/>
  <c r="H651" i="2"/>
  <c r="H653" i="2"/>
  <c r="H654" i="2"/>
  <c r="H655" i="2"/>
  <c r="H656" i="2"/>
  <c r="H657" i="2"/>
  <c r="H658" i="2"/>
  <c r="H660" i="2"/>
  <c r="H662" i="2"/>
  <c r="H664" i="2"/>
  <c r="H665" i="2"/>
  <c r="H666" i="2"/>
  <c r="H667" i="2"/>
  <c r="H670" i="2"/>
  <c r="H671" i="2"/>
  <c r="H673" i="2"/>
  <c r="H674" i="2"/>
  <c r="H277" i="2"/>
  <c r="H278" i="2"/>
  <c r="H279" i="2"/>
  <c r="H280" i="2"/>
  <c r="H281" i="2"/>
  <c r="H282" i="2"/>
  <c r="H283" i="2"/>
  <c r="H285" i="2"/>
  <c r="H286" i="2"/>
  <c r="H287" i="2"/>
  <c r="H288" i="2"/>
  <c r="H289" i="2"/>
  <c r="H290" i="2"/>
  <c r="H291" i="2"/>
  <c r="H292" i="2"/>
  <c r="H294" i="2"/>
  <c r="H295" i="2"/>
  <c r="H296" i="2"/>
  <c r="H297" i="2"/>
  <c r="H298" i="2"/>
  <c r="H299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2" i="2"/>
  <c r="H363" i="2"/>
  <c r="H364" i="2"/>
  <c r="H365" i="2"/>
  <c r="H366" i="2"/>
  <c r="H367" i="2"/>
  <c r="H368" i="2"/>
  <c r="H369" i="2"/>
  <c r="H370" i="2"/>
  <c r="H371" i="2"/>
  <c r="H372" i="2"/>
  <c r="H374" i="2"/>
  <c r="H376" i="2"/>
  <c r="H379" i="2"/>
  <c r="H380" i="2"/>
  <c r="H381" i="2"/>
  <c r="H382" i="2"/>
  <c r="H383" i="2"/>
  <c r="H385" i="2"/>
  <c r="H386" i="2"/>
  <c r="H387" i="2"/>
  <c r="H388" i="2"/>
  <c r="H389" i="2"/>
  <c r="H390" i="2"/>
  <c r="H391" i="2"/>
  <c r="H392" i="2"/>
  <c r="H393" i="2"/>
  <c r="H394" i="2"/>
  <c r="H395" i="2"/>
  <c r="H397" i="2"/>
  <c r="H398" i="2"/>
  <c r="H399" i="2"/>
  <c r="H400" i="2"/>
  <c r="H402" i="2"/>
  <c r="H405" i="2"/>
  <c r="H406" i="2"/>
  <c r="H407" i="2"/>
  <c r="H408" i="2"/>
  <c r="H409" i="2"/>
  <c r="H410" i="2"/>
  <c r="H411" i="2"/>
  <c r="H412" i="2"/>
  <c r="H414" i="2"/>
  <c r="H415" i="2"/>
  <c r="H416" i="2"/>
  <c r="H417" i="2"/>
  <c r="H418" i="2"/>
  <c r="H419" i="2"/>
  <c r="H420" i="2"/>
  <c r="H421" i="2"/>
  <c r="H422" i="2"/>
  <c r="H423" i="2"/>
  <c r="H424" i="2"/>
  <c r="H426" i="2"/>
  <c r="H427" i="2"/>
  <c r="H428" i="2"/>
  <c r="H429" i="2"/>
  <c r="H430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9" i="2"/>
  <c r="H450" i="2"/>
  <c r="H451" i="2"/>
  <c r="H452" i="2"/>
  <c r="H453" i="2"/>
  <c r="H454" i="2"/>
  <c r="H455" i="2"/>
  <c r="H456" i="2"/>
  <c r="H457" i="2"/>
  <c r="H458" i="2"/>
  <c r="H460" i="2"/>
  <c r="H463" i="2"/>
  <c r="H464" i="2"/>
  <c r="H465" i="2"/>
  <c r="H467" i="2"/>
  <c r="H468" i="2"/>
  <c r="H469" i="2"/>
  <c r="H471" i="2"/>
  <c r="H472" i="2"/>
  <c r="H474" i="2"/>
  <c r="H477" i="2"/>
  <c r="H478" i="2"/>
  <c r="H479" i="2"/>
  <c r="H480" i="2"/>
  <c r="H481" i="2"/>
  <c r="H482" i="2"/>
  <c r="H483" i="2"/>
  <c r="H485" i="2"/>
  <c r="H486" i="2"/>
  <c r="H487" i="2"/>
  <c r="H488" i="2"/>
  <c r="H490" i="2"/>
  <c r="H491" i="2"/>
  <c r="H492" i="2"/>
  <c r="H495" i="2"/>
  <c r="H496" i="2"/>
  <c r="H497" i="2"/>
  <c r="H499" i="2"/>
  <c r="H502" i="2"/>
  <c r="H503" i="2"/>
  <c r="H504" i="2"/>
  <c r="H505" i="2"/>
  <c r="H507" i="2"/>
  <c r="H508" i="2"/>
  <c r="H509" i="2"/>
  <c r="H510" i="2"/>
  <c r="H511" i="2"/>
  <c r="H512" i="2"/>
  <c r="H513" i="2"/>
  <c r="H514" i="2"/>
  <c r="H516" i="2"/>
  <c r="H517" i="2"/>
  <c r="H518" i="2"/>
  <c r="H519" i="2"/>
  <c r="H520" i="2"/>
  <c r="H521" i="2"/>
  <c r="H522" i="2"/>
  <c r="H523" i="2"/>
  <c r="H524" i="2"/>
  <c r="H525" i="2"/>
  <c r="H526" i="2"/>
  <c r="H528" i="2"/>
  <c r="H531" i="2"/>
  <c r="H532" i="2"/>
  <c r="H534" i="2"/>
  <c r="H535" i="2"/>
  <c r="H538" i="2"/>
  <c r="H539" i="2"/>
  <c r="H540" i="2"/>
  <c r="H541" i="2"/>
  <c r="H543" i="2"/>
  <c r="H544" i="2"/>
  <c r="H545" i="2"/>
  <c r="H546" i="2"/>
  <c r="H547" i="2"/>
  <c r="H548" i="2"/>
  <c r="H549" i="2"/>
  <c r="H550" i="2"/>
  <c r="H551" i="2"/>
  <c r="H553" i="2"/>
  <c r="H554" i="2"/>
  <c r="H555" i="2"/>
  <c r="H556" i="2"/>
  <c r="H557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8" i="2"/>
  <c r="H589" i="2"/>
  <c r="H590" i="2"/>
  <c r="H591" i="2"/>
  <c r="H592" i="2"/>
  <c r="H594" i="2"/>
  <c r="H595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9" i="2"/>
  <c r="H170" i="2"/>
  <c r="H171" i="2"/>
  <c r="H172" i="2"/>
  <c r="H173" i="2"/>
  <c r="H175" i="2"/>
  <c r="H176" i="2"/>
  <c r="H177" i="2"/>
  <c r="H178" i="2"/>
  <c r="H179" i="2"/>
  <c r="H180" i="2"/>
  <c r="H181" i="2"/>
  <c r="H182" i="2"/>
  <c r="H183" i="2"/>
  <c r="H184" i="2"/>
  <c r="H185" i="2"/>
  <c r="H187" i="2"/>
  <c r="H188" i="2"/>
  <c r="H190" i="2"/>
  <c r="H191" i="2"/>
  <c r="H193" i="2"/>
  <c r="H195" i="2"/>
  <c r="H196" i="2"/>
  <c r="H197" i="2"/>
  <c r="H198" i="2"/>
  <c r="H199" i="2"/>
  <c r="H200" i="2"/>
  <c r="H201" i="2"/>
  <c r="H202" i="2"/>
  <c r="H203" i="2"/>
  <c r="H205" i="2"/>
  <c r="H207" i="2"/>
  <c r="H209" i="2"/>
  <c r="H210" i="2"/>
  <c r="H212" i="2"/>
  <c r="H213" i="2"/>
  <c r="H215" i="2"/>
  <c r="H217" i="2"/>
  <c r="H219" i="2"/>
  <c r="H220" i="2"/>
  <c r="H221" i="2"/>
  <c r="H222" i="2"/>
  <c r="H223" i="2"/>
  <c r="H224" i="2"/>
  <c r="H225" i="2"/>
  <c r="H227" i="2"/>
  <c r="H228" i="2"/>
  <c r="H229" i="2"/>
  <c r="H230" i="2"/>
  <c r="H232" i="2"/>
  <c r="H233" i="2"/>
  <c r="H234" i="2"/>
  <c r="H235" i="2"/>
  <c r="H236" i="2"/>
  <c r="H237" i="2"/>
  <c r="H238" i="2"/>
  <c r="H241" i="2"/>
  <c r="H242" i="2"/>
  <c r="H243" i="2"/>
  <c r="H244" i="2"/>
  <c r="H245" i="2"/>
  <c r="H246" i="2"/>
  <c r="H247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30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4" i="2"/>
  <c r="H75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4" i="2"/>
  <c r="H105" i="2"/>
  <c r="H106" i="2"/>
  <c r="H107" i="2"/>
  <c r="H108" i="2"/>
  <c r="H109" i="2"/>
  <c r="H110" i="2"/>
  <c r="H111" i="2"/>
  <c r="H112" i="2"/>
  <c r="H113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5" i="2"/>
  <c r="H146" i="2"/>
  <c r="H147" i="2"/>
  <c r="H148" i="2"/>
  <c r="H149" i="2"/>
  <c r="H150" i="2"/>
  <c r="H151" i="2"/>
  <c r="H152" i="2"/>
  <c r="H153" i="2"/>
  <c r="H10" i="2"/>
  <c r="H11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9" i="2"/>
  <c r="F154" i="2"/>
  <c r="F152" i="2"/>
  <c r="F151" i="2"/>
  <c r="F150" i="2"/>
  <c r="F102" i="2"/>
  <c r="H102" i="2" s="1"/>
  <c r="F84" i="2"/>
  <c r="F83" i="2"/>
  <c r="F82" i="2"/>
</calcChain>
</file>

<file path=xl/sharedStrings.xml><?xml version="1.0" encoding="utf-8"?>
<sst xmlns="http://schemas.openxmlformats.org/spreadsheetml/2006/main" count="4871" uniqueCount="2234">
  <si>
    <t>Sztukaterie, konserwacja wg "Programu prac konserwatorskich", pkt. 2.2.3; 2.4.3.3; 2.6.2.1; 3.2.3.1 - sztukaterie, relief głęboki, polichromowane, złocone</t>
  </si>
  <si>
    <t>Boazeria konserwacja, wg "Programu prac konserwatorskich", pkt. 2.4.3.1 - drewno, elementy architektoniczne</t>
  </si>
  <si>
    <t>Konserwacja, wg "Programu prac konserwatorskich", pkt. 3.3.2; 3.4.2; 4.3.2 - malarstwo ścienne, techniki krzemianowe</t>
  </si>
  <si>
    <t>Rekonstrukcja wg "Programu prac konserwatorskich", pkt. 3.3.2; 3.4.2; 4.3.2 - malarstwo ścienne, techniki krzemianowe</t>
  </si>
  <si>
    <t>Schody: balustrady, pomieszczenia p.01, p.1.1, p.2.1, p.3.1</t>
  </si>
  <si>
    <t>Listwy przypodłogowe istniejące, pomieszczenia: P.1.1., P.2.1.</t>
  </si>
  <si>
    <t>Konserwacja, wg "Programu prac konserwatorskich", pkt. 3.2.1.2; 4.2.1.2 - drewno, elementy architektoniczne</t>
  </si>
  <si>
    <t>Kitowanie otworów spowodowanych przez owady - stopień zniszczeń do 10% - powierzchnia gładka</t>
  </si>
  <si>
    <t>Malowanie - lakier x3</t>
  </si>
  <si>
    <t>Wymiana nakładek dębowych na stopniach schodów drew. dług. do 1.1 m zabiegowych z podstopniami osadzonych w policzkach, wraz z wyrobieniem zaokrąg. stopni</t>
  </si>
  <si>
    <t>Dwukrotne odgrzybianie ścian ceglanych metodą smarowania - dotyczy ścian podlegających przykryciu ścianką żelbetową wanny</t>
  </si>
  <si>
    <t>148.4</t>
  </si>
  <si>
    <t>Elementy wystawiennicze: zawiesia linkowe 40 szt; elementy kotwiące mur 40 szt; elementy kotwiące obraz 80 szt; listwy aluminiowe 41,5 mb; klucz rzymski 80 szt; śruby kotwiące 80 szt; montaż</t>
  </si>
  <si>
    <t>Wyposażenie łazienek:dozownik mydła ze stali nierdzewnej 2 szt; uchwyt na mydło 14 szt., pojemnik na ręczniki ze stali nierdzewnej 2 szt; pojemnik na papier toaletowy ze stali nierdzewnej 2 szt; uchwyt na papier toaletowy retro 7 szt., szczotka WC stała ze stali nierdzewnej 7 szt; szczotka wisz. stała 2 szt., wieszak łaz. pojedynczy retro 7 szt., montaż</t>
  </si>
  <si>
    <t>309.4</t>
  </si>
  <si>
    <t>309.5</t>
  </si>
  <si>
    <t>Dostawa i mocowanie wyposażenia obiektu.
I Zabudowa kuchenna:
blat z konglomeratu 40 mm 1,15 m2; korpusy białe; fronty lakierowane; cokół z okładzina ze stali nierdz.; nóżki stalowe ocynkowane; zlew podblatowy, konglomerat 1 szt; wylewka zlewowa 1 szt; wężyki, zawory 1 kpl; syfon z wejściem na zmywarkę 1 szt; relingi szafowe; montaż kpl; zmywarka A++ 1 szt; chłodziaka ~40 kl. A+ mała, do zabudowy 1 szt; kuchena elektryczna nablatowa 1 szt; okap kuchenny teleskopowy 1 szt.</t>
  </si>
  <si>
    <t>45410000-4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</si>
  <si>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</si>
  <si>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</si>
  <si>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</si>
  <si>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</si>
  <si>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</si>
  <si>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</si>
  <si>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</si>
  <si>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</si>
  <si>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</si>
  <si>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</si>
  <si>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</si>
  <si>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</si>
  <si>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</si>
  <si>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</si>
  <si>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</si>
  <si>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</si>
  <si>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</si>
  <si>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</si>
  <si>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</si>
  <si>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260</t>
  </si>
  <si>
    <t>262</t>
  </si>
  <si>
    <t>263</t>
  </si>
  <si>
    <t>264</t>
  </si>
  <si>
    <t>265</t>
  </si>
  <si>
    <t>92522100-7
92522200-8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</si>
  <si>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</si>
  <si>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</si>
  <si>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</si>
  <si>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</si>
  <si>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</si>
  <si>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</si>
  <si>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</si>
  <si>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</si>
  <si>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</si>
  <si>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</si>
  <si>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</si>
  <si>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</si>
  <si>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</si>
  <si>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</si>
  <si>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</si>
  <si>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</si>
  <si>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</si>
  <si>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</si>
  <si>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45200000-9
92522200-8,
92522100-7</t>
  </si>
  <si>
    <t>284</t>
  </si>
  <si>
    <t>285</t>
  </si>
  <si>
    <t>286</t>
  </si>
  <si>
    <t>287</t>
  </si>
  <si>
    <t>288</t>
  </si>
  <si>
    <t>289</t>
  </si>
  <si>
    <t>290</t>
  </si>
  <si>
    <t>45111000-8</t>
  </si>
  <si>
    <t>291</t>
  </si>
  <si>
    <t>292</t>
  </si>
  <si>
    <t>293</t>
  </si>
  <si>
    <t>294</t>
  </si>
  <si>
    <t>295</t>
  </si>
  <si>
    <t>296</t>
  </si>
  <si>
    <t>297</t>
  </si>
  <si>
    <t>Tynki, pomieszczenie P.0.9, P.1.8</t>
  </si>
  <si>
    <t>Stolarka drzwiowa Dz5, Dz6, Dz15, Dz16, Dz17, Dz19</t>
  </si>
  <si>
    <t>Boazeria istniejąca pomieszczenie p.0.5</t>
  </si>
  <si>
    <t>298</t>
  </si>
  <si>
    <t>299</t>
  </si>
  <si>
    <t>300</t>
  </si>
  <si>
    <t>301</t>
  </si>
  <si>
    <t>302</t>
  </si>
  <si>
    <t>303</t>
  </si>
  <si>
    <t>304</t>
  </si>
  <si>
    <t>305</t>
  </si>
  <si>
    <t>307</t>
  </si>
  <si>
    <t>313</t>
  </si>
  <si>
    <t>315</t>
  </si>
  <si>
    <t>316</t>
  </si>
  <si>
    <t>317</t>
  </si>
  <si>
    <t>329</t>
  </si>
  <si>
    <t>330</t>
  </si>
  <si>
    <t>336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</si>
  <si>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</si>
  <si>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</si>
  <si>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</si>
  <si>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</si>
  <si>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</si>
  <si>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</si>
  <si>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</si>
  <si>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</si>
  <si>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</si>
  <si>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</si>
  <si>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</si>
  <si>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</si>
  <si>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</si>
  <si>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</si>
  <si>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</si>
  <si>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</si>
  <si>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</si>
  <si>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</si>
  <si>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</si>
  <si>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39000000-2</t>
  </si>
  <si>
    <t>45111000-8
45262311-4</t>
  </si>
  <si>
    <t>45262311-4</t>
  </si>
  <si>
    <t>45100000-8</t>
  </si>
  <si>
    <t>45111200-0</t>
  </si>
  <si>
    <t>II. WEWNĘTRZNE INSTALACJE SANITARNE</t>
  </si>
  <si>
    <t>Instalacja centralnego ogrzewania</t>
  </si>
  <si>
    <t>Poziom</t>
  </si>
  <si>
    <t>Piony</t>
  </si>
  <si>
    <t>Rurociągi w posadzce</t>
  </si>
  <si>
    <t>Rury przyłączne z tworzyw sztucznych o śr. zewn. 18 mm do grzejników</t>
  </si>
  <si>
    <t>Ogrzewanie podłogowe</t>
  </si>
  <si>
    <t>Szafki rozdzielaczowe podtynkowe</t>
  </si>
  <si>
    <t>Rozdzielacze do ogrzewania podłogowego (6 obwodów, 3/4"/16)</t>
  </si>
  <si>
    <t>Rozdzielacze do ogrzewania podłogowego (7 obwodów, 3/4"/16)</t>
  </si>
  <si>
    <t>Termostat pokojowy do regulacji instalacji ogrzewania podłogowego</t>
  </si>
  <si>
    <t>ukl.</t>
  </si>
  <si>
    <t>Odsalanie muru pulpą celulozową z bentonitem (dwukrotne powtórzenie zabiegu) przyjęto 5% powierzchni</t>
  </si>
  <si>
    <t>Naprawa powierzchni murów przez wykucie uszkodzonych cegieł na głęb. 1/2 ceg. i wstawienie nowych na zaprawie cem-wap.-trasowej</t>
  </si>
  <si>
    <t>Uzupełnienie brakujących spoin odsiarczoną zaprawą wapienną - mur z cegły gotyckiej. Przyjęto 50% powierzchni</t>
  </si>
  <si>
    <t>Wykonanie tynków renowacyjnych wewnętrznych na ścianach płaskich. Tynki renomowanych producentów materiałów do prac konserwatorskich - materiał gruntujący, podkład tynku renowacyjnego, tynk renowacyjny gr. 2,0 cm, warstwa zewnętrzna tynku renowacyjnego w celu uzyskania jednolitej faktury</t>
  </si>
  <si>
    <t>Sufit w podwieszany w pomieszczeniach sanitarnych z płyt gipsowo-włóknowych, na konstrukcji metalowej - dwuwarstwowy na ruszcie pojedynczym</t>
  </si>
  <si>
    <t>254.1</t>
  </si>
  <si>
    <t>Dostawa i montaż nawietrzaków systemowych, pod okiennych według indywidualnego rozwiązania z montażem w murze</t>
  </si>
  <si>
    <t>254.2</t>
  </si>
  <si>
    <t>Dostawa i montaż nawietrzaków systemowych, pod okiennych według indywidualnego rozwiązania z montażem w połaci dachowej</t>
  </si>
  <si>
    <t>309.1</t>
  </si>
  <si>
    <t>Wykonanie i montaż nowych drzwi wewnętrznych Dn10, Dn13, Dn18, DN21, Dn26, Dn28 o wymiarze światła otworu: 2055x1000 mm, konstrukcja: systemowe bezprzylgowe, drzwi malowane w kolorze ścian pomieszczenia, montaż na kotwy stalowe ocynkowane oraz obwodowo na piankę montażową, drzwi wyposażone w klamkę stalową nierdzewną oraz akcesoria. Drzwi do łazienek z podcięciem i zakrętką WC.</t>
  </si>
  <si>
    <t>Wykonanie gniazda i podejść oraz montaż zamka elektromagnetycznego drzwi Dn23 oraz uszczelek dymoszczelnych.</t>
  </si>
  <si>
    <t>222.3</t>
  </si>
  <si>
    <t>Wykonanie gniazda i podejść oraz montaż zamka elektromagnetycznego drzwi Dn11 oraz uszczelek dymoszczelnych.</t>
  </si>
  <si>
    <t>234.1</t>
  </si>
  <si>
    <t>Wykonanie i montaż nowych drzwi wewnętrznych Dn27 o wymiarze światła otworu: 2055x1000 mm, Klasy Ppoż EI30, dymoszczelne, konstrukcja: systemowe, drzwi malowane w kolorze schodów, montaż na kotwy stalowe ocynkowane oraz obwodowo na piankę montażową, drzwi wyposażone w klamkę stalową nierdzewną oraz akcesoria. Elektrozamek systemu otwierania drzwi.</t>
  </si>
  <si>
    <t>Wykonanie i montaż nowych drzwi wewnętrznych, do przestrzeni międzyskosowych Dn29, o wymiarze światła otworu: Hx600 mm, konstrukcja: drzwi pełne systemowe, kolor szary RAL 7000 - szary lakier połysk, montaż na kotwy stalowe ocynkowane oraz obwodowo na piankę montażową, drzwi wyposażone w klamkę stalową nierdzewną. Wykonać wg rysunków warsztatowych. Wyrób indywidualny wraz z akcesoriami.</t>
  </si>
  <si>
    <t>284.1</t>
  </si>
  <si>
    <t>237.1</t>
  </si>
  <si>
    <t>231.1</t>
  </si>
  <si>
    <t>285.1</t>
  </si>
  <si>
    <t>Wykonanie gniazda i podejść oraz montaż zamka elektromagnetycznego drzwi Dz19 oraz uszczelek dymoszczelnych.</t>
  </si>
  <si>
    <t>288.1</t>
  </si>
  <si>
    <t>Sztukaterie istniejące pomieszczenia: p.01, p0.5, p.0.6, p.07, p.0.8 p.1.1, p.1..2</t>
  </si>
  <si>
    <t>291.1</t>
  </si>
  <si>
    <t>Odtworzenie stałego mebla witrynowego we wnęce ściennej w stylistyce i profilu boazerii ściennej - Wykonawca przedstawi projekt mebla razem z projektem odtworzenia sztukaterii, wg "Programu prac konserwatorskich", pkt. 2.4.3.1 - drewno, elementy architektoniczne</t>
  </si>
  <si>
    <t>Polichromia ścian, istniejąca pomieszczenia: p.1.3, p.1.4, p.1.5, p.1.6, p.2.3, p.2.4</t>
  </si>
  <si>
    <t>868.1</t>
  </si>
  <si>
    <t>Montaż wyposażenia szaf dystrybucyjnych 19" - Wentylator do szafy rack</t>
  </si>
  <si>
    <t>868.2</t>
  </si>
  <si>
    <t>Montaż wyposażenia szaf dystrybucyjnych 19" - Termostat do sterowania wentylatorem</t>
  </si>
  <si>
    <t>Dostawa i montaż elementów systemu telewizji użytkowej - kamera TVU zewnętrzna Montaż uchwytów lub obudowy ochronnej. Uchwyt ścienny do kamer GCI-C0745P / K1779P  malowany na kolor NCS S1002-Y</t>
  </si>
  <si>
    <t>Dostawa i montaż elementów systemu telewizji użytkowej - kamera TVU zewnętrzna Montaż uchwytów lub obudowy ochronnej. Uchwyt sufitowy do kamer GCI-C0745P / K1779P  malowany na kolor NCS S1002-Y</t>
  </si>
  <si>
    <t>Montaż sygnalizatora akustycznego wewnętrznego lub zewnętrznego Sygnalizator akustyczny zewnętrzny z baterią'</t>
  </si>
  <si>
    <t>915.2</t>
  </si>
  <si>
    <t>922.1</t>
  </si>
  <si>
    <t>Zainstalowanie aparatów telefonicznych abonenckich sekretarsko-dyrektorskich na podłożu z cegły lub drewna Konsola z przyciskami szybkiego wybierania, PoE, do umieszczenia w portierni</t>
  </si>
  <si>
    <t xml:space="preserve">Dostawa i montaż zasilacza do 12 V DC/17 W Zasilacz o wydajności prądowej 5A, 230V/12V w skrzynce z miejscem na akumulator 65 Ah </t>
  </si>
  <si>
    <t>Dostawa i montaż akumulatora bezobsługowego o poj. do 10 Ah Akumulator 65Ah</t>
  </si>
  <si>
    <t>Dostawa i montaż elektromechanicznych elementów blokujących - elektrozaczep w wykonaniu standard - Zamek solenoidowy NZ (normalnie zamknięty) JEB-250K z wkładką do zamka</t>
  </si>
  <si>
    <t>Montaż interfejsu sieciowego do zestawu PC Programator czytników hotelowych Saflok HH6</t>
  </si>
  <si>
    <t>Montaż elementów obsługowych - elektromechaniczny zamek blokowy Inteligentny wyłącznik hotelowy, 16A ESU-2300 RFID</t>
  </si>
  <si>
    <t>Dostawa i montaż - przewody kabelkowe w powłoce polwinitowej (łączny przekrój żył Cu-6/Al-12 mm2) układane na gotowych uchwytach bezśrubowych, w korytkach i na drabinkach z mocowaniem pojedynczo Kabel YDY2x2,5</t>
  </si>
  <si>
    <t>934.11</t>
  </si>
  <si>
    <t>Montaż wyposażenia szaf dystrybucyjnych 19" - Panel porządkujący, kablowy, poziomy, 19"</t>
  </si>
  <si>
    <t>943.2</t>
  </si>
  <si>
    <t>961.2</t>
  </si>
  <si>
    <t>Dostaw i montaż  - panel TSW-750-TTK</t>
  </si>
  <si>
    <t>Dostaw i montaż na gotowym podłożu konstrukcji wsporczych przykręcanych do 1kg na ścianie (2 mocowania) Podstawa stołowa do panelu sterującego TSW-750-TTK</t>
  </si>
  <si>
    <t>Dostawa i montaż - Przewody kabelkowe w powłoce polwinitowej (łączny przekrój żył Cu-6/Al-12 mm2) wciągane do rur Kabel J-Y(St)Y 2x2x0,8 do DALI i KNX</t>
  </si>
  <si>
    <t>583.2</t>
  </si>
  <si>
    <t>Ścianka szklana natrysku trójszybowa z systemem kotwienia szkła relingiem uchwytami i listwami, z otwieranymi 2 skrzydłowymi drzwiami, grubość 10mm, hartowane, Active Shield, spasowywana do wymiarów z natury na budowie</t>
  </si>
  <si>
    <t>Rurociągi ze stali nierdzewnej cienkościennej o śr. nominalnej 18 mm o połączeniach zaciskowych</t>
  </si>
  <si>
    <t>Płukanie instalacji wodociągowej</t>
  </si>
  <si>
    <t>Próba szczelności instalacji wodociągowych ze stali nierdzewnej cienkościennej</t>
  </si>
  <si>
    <t>Rurociągi ze stali nierdzewnej cienkościennej o śr. nominalnej 22 mm o połączeniach zaciskowych</t>
  </si>
  <si>
    <t>Rurociągi ze stali nierdzewnej cienkościennej o śr. nominalnej 15 mm o połączeniach zaciskowych</t>
  </si>
  <si>
    <t>Przegrody ogniowe El60 dla rur o śr. zewn. 28 mm - masa ogniochronna pęczniejąca uszczelniająca</t>
  </si>
  <si>
    <t>Przegrody ogniowe El60 dla rur o śr. zewn. 18 mm - masa ogniochronna pęczniejąca uszczelniająca</t>
  </si>
  <si>
    <t>Rurociągi z PE-Xc wielowarstwowe o śr. 32 mm</t>
  </si>
  <si>
    <t>Próba szczelności instalacji centralnego ogrzewania - próba wodna ciśnieniowa</t>
  </si>
  <si>
    <t>Rozruch instalacji c.o. na gorąco. Regulacja instalacji centralnego ogrzewania</t>
  </si>
  <si>
    <t>Płukanie i próba szczelności instalacji c.t. ze stali nierdzewnej cienkościennej</t>
  </si>
  <si>
    <t>Rurociągi z PE-Xc wielowarstwowe o śr. 25 mm</t>
  </si>
  <si>
    <t>Rurociągi z PE-Xc wielowarstwowe o śr. 18 mm</t>
  </si>
  <si>
    <t>Zawory przelotowe kulowe instalacji c.t. ze stali nierdzewnej cienkościennej o śr. nominalnej 40 mm</t>
  </si>
  <si>
    <t>Zawory przelotowe kulowe instalacji c.t. ze stali nierdzewnej cienkościennej o śr. nominalnej 25 mm</t>
  </si>
  <si>
    <t>Zawory przelotowe kulowe instalacji c.t. ze stali nierdzewnej cienkościennej o śr. nominalnej 15 mm</t>
  </si>
  <si>
    <t>Rozruch i regulacja instalacji c.o.</t>
  </si>
  <si>
    <t>Rozruch i regulacja instalacji c.t.</t>
  </si>
  <si>
    <t>Rozruch instalacji c.t. na gorąco. Regulacja instalacji c.t.</t>
  </si>
  <si>
    <t>Płukanie instalacji c.o.</t>
  </si>
  <si>
    <t>Próba szczelności instalacji c.o. ze stali nierdzewnej cienkościennej</t>
  </si>
  <si>
    <t>Przegrody ogniowe El60 dla rur o śr. zewn. 42 mm - masa ogniochronna pęczniejąca uszczelniająca</t>
  </si>
  <si>
    <t>Przegrody ogniowe El60 dla rur o śr. zewn. 35 mm - masa ogniochronna pęczniejąca uszczelniająca</t>
  </si>
  <si>
    <t>Rurociągi z PE-Xc o śr. 18 mm układane w rurze osłonowej</t>
  </si>
  <si>
    <t>Rurociągi z PE-Xc o śr. 18 mm układane na przegrodach budowlanych</t>
  </si>
  <si>
    <t>Próba szczelności instalacji wody zimnej i ciepłej - płukanie, czynności przygotowawcze i zakończeniowe</t>
  </si>
  <si>
    <t>Próba szczelności instalacji wody zimnej i ciepłej - próba wodna ciśnieniowa</t>
  </si>
  <si>
    <t>360</t>
  </si>
  <si>
    <t>361</t>
  </si>
  <si>
    <t>362</t>
  </si>
  <si>
    <t>364</t>
  </si>
  <si>
    <t>365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</si>
  <si>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</si>
  <si>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</si>
  <si>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</si>
  <si>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</si>
  <si>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</si>
  <si>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</si>
  <si>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</si>
  <si>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</si>
  <si>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</si>
  <si>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</si>
  <si>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</si>
  <si>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</si>
  <si>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</si>
  <si>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</si>
  <si>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</si>
  <si>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</si>
  <si>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</si>
  <si>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</si>
  <si>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</si>
  <si>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</si>
  <si>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</si>
  <si>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</si>
  <si>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</si>
  <si>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</si>
  <si>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393</t>
  </si>
  <si>
    <t>396</t>
  </si>
  <si>
    <t>397</t>
  </si>
  <si>
    <t>402</t>
  </si>
  <si>
    <t>403</t>
  </si>
  <si>
    <t>405</t>
  </si>
  <si>
    <t>407</t>
  </si>
  <si>
    <t>408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</si>
  <si>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</si>
  <si>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</si>
  <si>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</si>
  <si>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</si>
  <si>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</si>
  <si>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</si>
  <si>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</si>
  <si>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</si>
  <si>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</si>
  <si>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</si>
  <si>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</si>
  <si>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</si>
  <si>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</si>
  <si>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</si>
  <si>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</si>
  <si>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</si>
  <si>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</si>
  <si>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</si>
  <si>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</si>
  <si>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434</t>
  </si>
  <si>
    <t>436</t>
  </si>
  <si>
    <t>437</t>
  </si>
  <si>
    <t>438</t>
  </si>
  <si>
    <t>440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</si>
  <si>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</si>
  <si>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</si>
  <si>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</si>
  <si>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</si>
  <si>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</si>
  <si>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</si>
  <si>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</si>
  <si>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</si>
  <si>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</si>
  <si>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</si>
  <si>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</si>
  <si>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</si>
  <si>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</si>
  <si>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</si>
  <si>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</si>
  <si>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</si>
  <si>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</si>
  <si>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</si>
  <si>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</si>
  <si>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</si>
  <si>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</si>
  <si>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</si>
  <si>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</si>
  <si>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Zawory regulacyjne  instalacji centralnego ogrzewania ze stali nierdzewnej cienkościennej o śr. nominalnej 20 mm</t>
  </si>
  <si>
    <t>410.1</t>
  </si>
  <si>
    <t>410.2</t>
  </si>
  <si>
    <t xml:space="preserve">Zawory grzejnikowe </t>
  </si>
  <si>
    <t xml:space="preserve">Automatyczne odpowietrzniki pionów DN15 </t>
  </si>
  <si>
    <t>440.1</t>
  </si>
  <si>
    <t>440.2</t>
  </si>
  <si>
    <t>440.3</t>
  </si>
  <si>
    <t>440.4</t>
  </si>
  <si>
    <t>440.5</t>
  </si>
  <si>
    <t>440.6</t>
  </si>
  <si>
    <t>442.1</t>
  </si>
  <si>
    <t>442.2</t>
  </si>
  <si>
    <t>446.1</t>
  </si>
  <si>
    <t>Ogrodzenie z furtką 162*227,4 cm w robocie kowalskiej, pasy górne i dolny ze stali płaskiej 40x20 mm, tralki kwadratowe gr. 16 mm. Zakres prac przewiduje oczyszczenie gotowego elementu metodą piaskowania, cynkowanie, malowanie antykorozyjne farbami tlenkowymi i malowanie nawierzchniowe farbą do metalu w kolorze grafitu. Wysokość ogrodzenia 162 cm. Wykonać wg rys.1315-D29-01</t>
  </si>
  <si>
    <t>Wykonanie udrożnienia odprowadzenia wody opadowej do kanalizacji deszczowej na odcinku przykanalika deszczowego</t>
  </si>
  <si>
    <t>Podłoże betonowe o grubości 10 cm</t>
  </si>
  <si>
    <t>Transport kruszywa mineralnego (DOSTAWA) samochodami samowyładowczymi na odległość do 26 km</t>
  </si>
  <si>
    <t>Izolacje pionowe z folii kubełkowej na sucho pionowa</t>
  </si>
  <si>
    <t>Montaż cokołu (boku krawędziowego) o wym 30*20 cm</t>
  </si>
  <si>
    <t>Dostawa i montaż opraw oświetleniowych E - LED 16W, z przygotowaniem podłoża pod montaż, podłączeniem przewodów</t>
  </si>
  <si>
    <t>Dostawa i montaż opraw C oświetleniowych talerzowych typu IT'S ABOUT ROMI - ZAGREB/H/B -  z przygotowaniem podłoża pod montaż, podłączeniem przewodów, LED 14,5W</t>
  </si>
  <si>
    <t>Dostawa i montaż opraw oświetleniowych  TM 1X36W, z przygotowaniem podłoża pod montaż, podłączeniem przewodów</t>
  </si>
  <si>
    <t>Dostawa i montaż opraw oświetleniowych  T 2X36W, z przygotowaniem podłoża pod montaż, podłączeniem przewodów</t>
  </si>
  <si>
    <t>Dostawa i montaż opraw oświetleniowych  H- 16W, z przygotowaniem podłoża pod montaż, podłączeniem przewodów</t>
  </si>
  <si>
    <t>Dostawa i montaż opraw oświetleniowych  I - 36W-DALI z szyną zasilającą, z przygotowaniem podłoża pod montaż, podłączeniem przewodów</t>
  </si>
  <si>
    <t>Dostawa i montaż opraw oświetleniowych I - 36W -DALI z uchwytem zasilającym, z przygotowaniem podłoża pod montaż, podłączeniem przewodów</t>
  </si>
  <si>
    <t>809.1</t>
  </si>
  <si>
    <t>810.1</t>
  </si>
  <si>
    <t>Badania pomontażowe rozdzielnic obiektowych RG,TP,T1-T7, TCO</t>
  </si>
  <si>
    <t>Dostawa i montaż opraw oświetleniowych np. P PAS LED  IP67 W ALU  DL. 2x1,3m + 3,7m - podświetlenie tympanonu, z przygotowaniem podłoża pod montaż, podłączeniem przewodów</t>
  </si>
  <si>
    <t>820.1</t>
  </si>
  <si>
    <t>Wykonanie i montaż nowych drzwi zewnętrznych Dn9 o wymiarze światła otworu: 3250x1300 mm, wg detalu D19, drzwi malowane na kolor zieleni rezedowej zgaszonej NCS S5010-B90G (wg programu prac konserwatorskich), konstrukcja: klejonka sosnowa 1 kat., drzwi szklone szkłem zespolonym 3-szybowym bezpiecznym P3, izolacja termiczna, montaż na kotwy stalowe ocynkowane oraz obwodowo na piankę montażową, drzwi wyposażone w klamkę stylizowaną dr11, okucia antywłamaniowe C3, zamek patentowy, naświetle, stylizowane zawiasy żelazne, wbudowany kontraktron. Wykonać wg rysunków warsztatowych. Wyrób indywidualny wraz z akcesoriami.</t>
  </si>
  <si>
    <t>Przewody kabelkowe n.t. w powłocepolwinitowej (łączny przekrój żył do 6-Cu/12-Al mm2) mocowane paskami lub klamerkami na przygotowanym podłożu Kabel HTKSHekw1x2x1,0 PH90</t>
  </si>
  <si>
    <t>881.1</t>
  </si>
  <si>
    <t>887.1</t>
  </si>
  <si>
    <t>888.1</t>
  </si>
  <si>
    <t>Montaż elementów systemu telewizji użytkowej - kamera TVU wewnętrzna 2 MP Full HD, kamera kopułkowa wandaloodporna, obiektyw 2.8~12 mm, filtr ICR, promiennik IR LED WDR</t>
  </si>
  <si>
    <t>894.1</t>
  </si>
  <si>
    <t>Montaż elementów systemu telewizji użytkowej - monitor TVU Monitor LCD/TFT 23.6" (61 cm) z szybą ochronną, 2 HDMI, LED backlight</t>
  </si>
  <si>
    <t>899.1</t>
  </si>
  <si>
    <t>Montaż wyposażenia szaf dystrybucyjnych 19" - urządzenie aktywne Switch 16-portowy PoE, do montażu w szafie rack 19" 600x600 mm, moc dla urządzeń PoE minimum 180 W</t>
  </si>
  <si>
    <t>898.1</t>
  </si>
  <si>
    <t>898.2</t>
  </si>
  <si>
    <t>Montaż zasilacza do 12 V DC/240 W Zasilacz awaryjny (UPS), o mocach co najmniej: 1,6 kVA, 1000 W, czas pracy na baterii przy pełnej mocy 20 minut Zestaw montażowy do szaf rack 19" do zasilacza awaryjnego (UPS)</t>
  </si>
  <si>
    <t>Listwy dekoracyjne o rysunku złożonym (wys. detalu w rzucie do 8 cm) - wykonanie modelu i formy klejowej</t>
  </si>
  <si>
    <t>Montaż standardowego zestawu PC, oprogramowania systemowego Komputer klasy PC do podglądu obrazów i sterowania kamerami o parametrach zapewniających bardzo wydajną pracę w projektowanym systemie CCTV i nie gorszych niż: procesor Intel Core i5, 16 GB RAM, dysk 500 GB, karta grafiki do obsługi 2 wyświetlaczy, klawiatura, mysz, Windows 10</t>
  </si>
  <si>
    <t>900.1</t>
  </si>
  <si>
    <t>Układanie poziomego okablowania strukturalnego - odcinek poziomy, kabel miedziany Kabel instalacyjny kategorii 6, U/UTP, 4P, 450 MHz, LSZH</t>
  </si>
  <si>
    <t>904.1</t>
  </si>
  <si>
    <t>Dostawa i montaż poziomego okablowania strukturalnego - odcinek poziomy, kabel miedziany Kabel instalacyjny kategorii 6, U/UTP, 4P, 450 MHz, LSZH</t>
  </si>
  <si>
    <t>Montaż wyposażenia szaf dystrybucyjnych 19" - kabel krosowy w urządzeniu aktywnym Patch cord kategorii 6, UTP, LS0H, 1 m</t>
  </si>
  <si>
    <t>905.1</t>
  </si>
  <si>
    <t>Montaż złącza RJ45 na skrętce 4-parowej nieekranowanej UTP Moduł RJ45 przeznaczony do niemontowania w gnieździe kategorii 6 lub wyższej</t>
  </si>
  <si>
    <t>906.1</t>
  </si>
  <si>
    <t>909.1</t>
  </si>
  <si>
    <t>Studzienka schładzająca wraz z pompownią do wody brudnej, scieków i fekaliów do instalacji podpodłogowej z wyjmowaną pompką, z klapą zwrotną oraz rusztem szczelinowym</t>
  </si>
  <si>
    <t>Komora gospodarcza wraz z akcesoriami</t>
  </si>
  <si>
    <t xml:space="preserve">Syfon antyzapachowy </t>
  </si>
  <si>
    <t>Pompa skroplin  z zestawem rurki winylowej</t>
  </si>
  <si>
    <t>Wymiennik ciepła  skręcany, z izolacją termiczną.</t>
  </si>
  <si>
    <t>596.1</t>
  </si>
  <si>
    <t>Wymiennik ciepła lutowany z izolacją termiczną</t>
  </si>
  <si>
    <t>596.2</t>
  </si>
  <si>
    <t>Wymiennik ciepła  lutowany z izolacją termiczną</t>
  </si>
  <si>
    <t>596.3</t>
  </si>
  <si>
    <t xml:space="preserve">Naczynia wzbiorcze przeponowe </t>
  </si>
  <si>
    <t>603.1</t>
  </si>
  <si>
    <t>Sterownik + moduł  + podstawki do sterownika i modułu.</t>
  </si>
  <si>
    <t xml:space="preserve">Panel operatora </t>
  </si>
  <si>
    <t>Czujnik temper.</t>
  </si>
  <si>
    <t xml:space="preserve">Termostat STW, </t>
  </si>
  <si>
    <t xml:space="preserve">Zawór regulacyjny o śr. 15 mm, z siłownikiem elektrycznym </t>
  </si>
  <si>
    <t xml:space="preserve">Zawór regulacyjny  o śr. 15 mm, z siłownikiem elektrycznym </t>
  </si>
  <si>
    <t xml:space="preserve">Regulator różnicy ciśnienia </t>
  </si>
  <si>
    <t>612.1</t>
  </si>
  <si>
    <t xml:space="preserve">Regulator ciśnienia </t>
  </si>
  <si>
    <t xml:space="preserve">Magnetoodmulacz </t>
  </si>
  <si>
    <t>Zawory bezpieczeństwa  o śr. nominalnej 32 mm</t>
  </si>
  <si>
    <t>Zawory bezpieczeństwa o śr. nominalnej 25 mm</t>
  </si>
  <si>
    <t>Zawory regulacyjneinstalacji centralnego ogrzewania o śr. nominalnej 15 mm</t>
  </si>
  <si>
    <t>Zawory zwrotne antyskażeniowe  EA o połączeniach gwintowanych śr.nom. 25 mm</t>
  </si>
  <si>
    <t>635.1</t>
  </si>
  <si>
    <t>Wodomierze skrzydełkowe o śr. nominalnej 20 mm - woda zimna</t>
  </si>
  <si>
    <t>573.1</t>
  </si>
  <si>
    <t>573.2</t>
  </si>
  <si>
    <t>576.1</t>
  </si>
  <si>
    <t>583.1</t>
  </si>
  <si>
    <t>Grzejniki żeberkowe retro 6060/1104 - NCS S1002-Y50R</t>
  </si>
  <si>
    <t>Grzejniki żeberkowe retro N 5050/1196 - NCS S1002-Y50R</t>
  </si>
  <si>
    <t>Grzejniki żeberkowe retro 4055/690 - NCS S1002-Y50R</t>
  </si>
  <si>
    <t>Grzejniki żeberkowe retro 4050/1288 - NCS S1002-Y50R</t>
  </si>
  <si>
    <t>Grzejniki żeberkowe retro 3200/276 - NCS S1002-Y50R</t>
  </si>
  <si>
    <t>Grzejniki żeberkowe retro 3075/920 - NCS S1002-Y50R</t>
  </si>
  <si>
    <t>Grzejniki żeberkowe retro 3200/368 - NCS S1002-Y50R</t>
  </si>
  <si>
    <t>Grzejniki żeberkowe retro 3200/414 - NCS S1002-Y50R</t>
  </si>
  <si>
    <t>Grzejniki żeberkowe retro 4045/1058 - NCS S1002-Y50R</t>
  </si>
  <si>
    <t>Grzejniki żeberkowe retro 6060/552 - NCS S1002-Y50R</t>
  </si>
  <si>
    <t>Grzejniki żeberkowe retro 6060/598 - NCS S1002-Y50R</t>
  </si>
  <si>
    <t>Grzejniki żeberkowe retro 3200/322 - NCS S1002-Y50R</t>
  </si>
  <si>
    <t>Grzejniki żeberkowe retro 5050/1012 - NCS S1002-Y50R</t>
  </si>
  <si>
    <t>Grzejniki żeberkowe retro 6060/1196 - NCS S1002-Y50R</t>
  </si>
  <si>
    <t>Grzejniki żeberkowe retro 4035/1840 - NCS S1002-Y50R</t>
  </si>
  <si>
    <t>Grzejniki żeberkowe retro 4060/828 - NCS S1002-Y50R</t>
  </si>
  <si>
    <t>Grzejniki żeberkowe retro 6060/1058 - NCS S1002-Y50R</t>
  </si>
  <si>
    <t>Grzejniki żeberkowe retro 6060/1334 - NCS S1002-Y50R</t>
  </si>
  <si>
    <t>Grzejniki żeberkowe retro 3060/828 - NCS S1002-Y50R</t>
  </si>
  <si>
    <t>Grzejniki żeberkowe retro 4060/1242 - NCS S1505-Y10R</t>
  </si>
  <si>
    <t>Grzejniki żeberkowe retro 4200/644 - NCS S1002-Y50R</t>
  </si>
  <si>
    <t>Grzejniki żeberkowe retro 3060/1610 - NCS S1505-Y10R</t>
  </si>
  <si>
    <t>Grzejniki żeberkowe retro 4055/1380 - NCS S1002-Y50R</t>
  </si>
  <si>
    <t>Dostarczenie i zamontowanie drzwiczek rewizyjnych magnetycznych pod montaż kafli oraz płyt GK - 30*30 cm szt.20 oraz 40*40 cm szt. 15</t>
  </si>
  <si>
    <t>260.1</t>
  </si>
  <si>
    <t>Dostawa i montaż okładziny schodowej schodów do piwnicy z wapienia olandzkiego - (1 szt = stopień z profilowanym noskiem, cokół oraz podstopnica, fuga, klej,  impregnacja)</t>
  </si>
  <si>
    <t>259.1</t>
  </si>
  <si>
    <t>259.2</t>
  </si>
  <si>
    <t>malowanie farbami zmywalnymi, barwionymi do pomieszczeń o wysokiej wilgotności - łazienki oraz toalety</t>
  </si>
  <si>
    <t>Dostawa i montaż opraw oświetleniowych A-  LED 12W, DALI z szyną zasilającą, z przygotowaniem podłoża pod montaż, podłączeniem przewodów</t>
  </si>
  <si>
    <t>Dostawa i montaż opraw oświetleniowych  B- LED 12W, DALI, z przygotowaniem podłoża pod montaż, podłączeniem przewodów</t>
  </si>
  <si>
    <t>Dostawa i montaż opraw oświetleniowych np. R - LED, z przygotowaniem podłoża pod montaż, podłączeniem przewodów</t>
  </si>
  <si>
    <t>Dostawa i montaż opraw oświetleniowych np. S - T26W, z przygotowaniem podłoża pod montaż, podłączeniem przewodów</t>
  </si>
  <si>
    <t>X</t>
  </si>
  <si>
    <t>Dostawa i montaż opraw oświetleniowych np. J - LATARNIA STYLIZOWANA, z przygotowaniem projektu, wykonastwa oprawy na zamówienie, podłoża pod montaż, podłączeniem przewodów</t>
  </si>
  <si>
    <t>Dostawa i montaż projektorów oświetleniowych  N - LED 1W, z przygotowaniem podłoża pod montaż, podłączeniem przewodów</t>
  </si>
  <si>
    <t>Dostawa i montaż projektorów oświetleniowych np. O -  z przygotowaniem podłoża pod montaż, podłączeniem przewodów</t>
  </si>
  <si>
    <t>Dostawa i montaż opraw oświetleniowych np. EW - LED 1W z przygotowaniem podłoża pod montaż, podłączeniem przewodów</t>
  </si>
  <si>
    <t>Dostawa i montaż opraw oświetleniowych np. AW 1 - z przygotowaniem podłoża pod montaż, podłączeniem przewodów</t>
  </si>
  <si>
    <t>812.1</t>
  </si>
  <si>
    <t>Dostawa i montaż opraw oświetleniowych np. AW 2 - LED 6W z przygotowaniem podłoża pod montaż, podłączeniem przewodów</t>
  </si>
  <si>
    <t>812.2</t>
  </si>
  <si>
    <t>Dostawa i montaż opraw oświetleniowych np. AW 3 - LED 6W z przygotowaniem podłoża pod montaż, podłączeniem przewodów</t>
  </si>
  <si>
    <t>812.3</t>
  </si>
  <si>
    <t>Dostawa i montaż opraw oświetleniowych np. AWZ - LED 3W z przygotowaniem podłoża pod montaż, podłączeniem przewodów</t>
  </si>
  <si>
    <t>822.1</t>
  </si>
  <si>
    <t>829.1</t>
  </si>
  <si>
    <t>Dostawa i montaż typowych iglic odgromowych iglica IO-1.5 na dachu z gotowymi kotwami systemowymi</t>
  </si>
  <si>
    <t>Wentylator indywidualny podtynkowy ELS-GU+ELS-V-60/35</t>
  </si>
  <si>
    <t>653.3</t>
  </si>
  <si>
    <t>653.2</t>
  </si>
  <si>
    <t>653.1</t>
  </si>
  <si>
    <t>453-8.</t>
  </si>
  <si>
    <t>Przewody wentylacyjne z blachy stalowej, kołowe, typ S(Spiro) o śr. 80 mm - udział kształtek do 35 %</t>
  </si>
  <si>
    <t>653.4</t>
  </si>
  <si>
    <t>Przewody wentylacyjne z blachy stalowej, kołowe o śr.  100 mm - udział kształtek do 35 %</t>
  </si>
  <si>
    <t>661.1</t>
  </si>
  <si>
    <t>Anemostaty kołowe o śr. 200 z płytą montażową do sufitów podwieszanych</t>
  </si>
  <si>
    <t>386.1</t>
  </si>
  <si>
    <t>Próba szczelności instalacji centralnego ogrzewania - płukanie czynności przygotowawcze i zakończenie</t>
  </si>
  <si>
    <t>Zawory regulacyjne  montowane na rozdzielaczach ogrzewania podłogowego o śr. nominalnej 10 mm</t>
  </si>
  <si>
    <t>391.1</t>
  </si>
  <si>
    <t>Zawory regulacyjne  montowane na rozdzielaczach ogrzewania podłogowego o śr. nominalnej 15 mm</t>
  </si>
  <si>
    <t>392.1</t>
  </si>
  <si>
    <t>Zawory regulacyjne montowane na rozdzielaczach ogrzewania podłogowego o śr. nominalnej 20 mm</t>
  </si>
  <si>
    <t>395.1</t>
  </si>
  <si>
    <t>Zawory przelotowe kulowe montowane na rozdzielaczach ogrzewania podłogowego o śr. nominalnej 25 mm</t>
  </si>
  <si>
    <t>398.1</t>
  </si>
  <si>
    <t>398.2</t>
  </si>
  <si>
    <t>Montaż ogrzewania podłogowego - układ wężownicy ślimakowy - część instalacyjna przy rozstawie rur 200</t>
  </si>
  <si>
    <t>399.1</t>
  </si>
  <si>
    <t>Próba szczelności ogrzewania podłogowego przy rozstawie rur 100 mm</t>
  </si>
  <si>
    <t>399.2</t>
  </si>
  <si>
    <t>Próba szczelności ogrzewania podłogowego przy rozstawie rur 200 mm</t>
  </si>
  <si>
    <t>400.1</t>
  </si>
  <si>
    <t>Regulacja ogrzewania podłogowego przy rozstawie rur 100 mm</t>
  </si>
  <si>
    <t>400.2</t>
  </si>
  <si>
    <t>Regulacja ogrzewania podłogowego przy rozstawie rur 200 mm</t>
  </si>
  <si>
    <t>404.1</t>
  </si>
  <si>
    <t>Zawory regylacyjne instalacji centralnego ogrzewanai z rur ze stali nierdzewnej cienkościennej o śr. nominalnej 25 mm</t>
  </si>
  <si>
    <t>Zawory regulacyjne instalacji centralnego ogrzewania ze stali nierdzewnej cienkościennej o śr. nominalnej 20 mm</t>
  </si>
  <si>
    <t>Zawory regulacyjne instalacji centralnego ogrzewania ze stali nierdzewnej cienkościennej o śr. nominalnej 15 mm</t>
  </si>
  <si>
    <t>Zawory regulacyjne instalacji centralnego ogrzewania ze stali nierdzewnej cienkościennej o śr. nominalnej 10 mm</t>
  </si>
  <si>
    <t>407.1</t>
  </si>
  <si>
    <t>Zawory regulacyjne instalacji centralnego ogrzewania ze stali nierdzewnej cienkościennej o śr. nominalnej 32 mm</t>
  </si>
  <si>
    <t>408.1</t>
  </si>
  <si>
    <t>Montaż konstrukcji podwieszeń rurociągów i kanałów o rozpiętości elementu 4.0 m</t>
  </si>
  <si>
    <t>452-9</t>
  </si>
  <si>
    <t>Kod CPV</t>
  </si>
  <si>
    <t>Dwuwarstwowe izolacje przeciwwilgociowe powłokowe mineralne pionowe wykonywane na zimno z plastycznych dyfuzyjnych mas mineralnych renomowanych firm konserwatorskich</t>
  </si>
  <si>
    <t>Podłogi i posadzki</t>
  </si>
  <si>
    <t>Uzupełnianie ubytków w kamieniu za pomocą kitów na bazie roztworów żywic sztucznych (kity jednobarwne)</t>
  </si>
  <si>
    <t>Odeskowanie wykopów wąskoprzestrzennych o szerokości do 1.5 m na głębokość do 3 m</t>
  </si>
  <si>
    <t>451-1</t>
  </si>
  <si>
    <t>Montaż konstrukcji podwieszeń kabli energetycznych i telekomunikacyjnych typu lekkiego o rozpiętości elementu 4.0 m</t>
  </si>
  <si>
    <t>1</t>
  </si>
  <si>
    <t>msc</t>
  </si>
  <si>
    <t>454-10</t>
  </si>
  <si>
    <t>5</t>
  </si>
  <si>
    <t>Uzupełnienie ubytków drewna do 10 % - powierzchnia lekko rzeźbiona</t>
  </si>
  <si>
    <t>Elewacje</t>
  </si>
  <si>
    <t>Ilość</t>
  </si>
  <si>
    <t>Izolacja przeciwwilgociowa pionowa z folii kubełkowej - ściany piwnic</t>
  </si>
  <si>
    <t>Obróbki blacharskie dachowe</t>
  </si>
  <si>
    <t>Zabezpieczenie okien folią</t>
  </si>
  <si>
    <t>m2</t>
  </si>
  <si>
    <t>Stropy</t>
  </si>
  <si>
    <t>Montaż konstrukcji podwieszeń kabli energetycznych i telekomunikacyjnych typu lekkiego o rozpiętości elementu 6.0 m</t>
  </si>
  <si>
    <t>7</t>
  </si>
  <si>
    <t>Podkłady betonowe na podłożu gruntowym wraz z siatką stalową Q188</t>
  </si>
  <si>
    <t>454-3</t>
  </si>
  <si>
    <t>Izolacje przeciwwilgociowe i przeciwwodne z folii polietylenowej separacyjnej szerokiej - poziome podposadzkowe</t>
  </si>
  <si>
    <t>Przedproże</t>
  </si>
  <si>
    <t>452-4</t>
  </si>
  <si>
    <t>Montaż cokolików z wapienia</t>
  </si>
  <si>
    <t>m</t>
  </si>
  <si>
    <t>454-7</t>
  </si>
  <si>
    <t>454-9</t>
  </si>
  <si>
    <t>452-2</t>
  </si>
  <si>
    <t>kpl</t>
  </si>
  <si>
    <t>Demontaż konstrukcji podwieszeń rurociągów i kanałów o rozpiętości elementu 4.0 m</t>
  </si>
  <si>
    <t>Roboty zewnętrzne piwnic</t>
  </si>
  <si>
    <t>454-1</t>
  </si>
  <si>
    <t>Układanie rur ochronnych z PCW dwudzielnych o średnicy do 110 mm w wykopie</t>
  </si>
  <si>
    <t>454-5</t>
  </si>
  <si>
    <t>Przygotowanie i naprawa podłoża - reprofilacja spoin w murach z cegły</t>
  </si>
  <si>
    <t>Wyposażenie obiektu</t>
  </si>
  <si>
    <t>452-8</t>
  </si>
  <si>
    <t>452-12</t>
  </si>
  <si>
    <t>szt</t>
  </si>
  <si>
    <t>452-6</t>
  </si>
  <si>
    <t>Demontaż konstrukcji podwieszeń kabli energetycznych i telekomunikacyjnych typu lekkiego o rozpiętości elementu 4.0 m</t>
  </si>
  <si>
    <t>kpl.</t>
  </si>
  <si>
    <t>Rusztowania i zabezpieczenia</t>
  </si>
  <si>
    <t>454-11</t>
  </si>
  <si>
    <t>Podłogi i posadzki pomieszczenie P.1.1, P.1.2</t>
  </si>
  <si>
    <t>Warstwy wyrównawcze pod posadzki z zaprawy cementowej grubości 20 mm zatarte na ostro - warstwa ochronna hydroizolacji</t>
  </si>
  <si>
    <t>Demontaż konstrukcji podwieszeń kabli energetycznych i telekomunikacyjnych typu lekkiego o rozpiętości elementu 6.0 m</t>
  </si>
  <si>
    <t>6</t>
  </si>
  <si>
    <t>8</t>
  </si>
  <si>
    <t>670.1</t>
  </si>
  <si>
    <t>Tłumiki akustyczne rurowe proste 100x600x50</t>
  </si>
  <si>
    <t>674.1</t>
  </si>
  <si>
    <t>Wyrzutnie dachowe kołowe o śr.  125 mm z pionowym wylotem powietrza</t>
  </si>
  <si>
    <t>Wywietrzak grawitacyjny dachowy o śr. 200 mm</t>
  </si>
  <si>
    <t>700.1</t>
  </si>
  <si>
    <t>700.2</t>
  </si>
  <si>
    <t>Przewody wentylacyjne elastyczne  o śr. 80 mm</t>
  </si>
  <si>
    <t>700.3</t>
  </si>
  <si>
    <t>Przewody wentylacyjne elastycze  o śr. 315 mm</t>
  </si>
  <si>
    <t>Przewody wentylacyjne elastyczne izolowane malowany o śr. 100 mm</t>
  </si>
  <si>
    <t>Przewody wentylacyjne elastyczne izolowany malowany o śr. 125 mm</t>
  </si>
  <si>
    <t>704.1</t>
  </si>
  <si>
    <t>704.2</t>
  </si>
  <si>
    <t>704.3</t>
  </si>
  <si>
    <t>Okładziny dwuwarstwowe z płyt gipsowo-włóknowych na rusztach drewnianych z łat nośnych mocowanych bezpośrednio do stropu</t>
  </si>
  <si>
    <t>2</t>
  </si>
  <si>
    <t>Dostawa i mocowanie oznakowań ciągów komunikacyjnych i dróg ewakuacyjnych</t>
  </si>
  <si>
    <t>Dostawa i zamocowanie na elewacji tabliczki "zabytek prawem chroniony" oraz wykonanie tabliczki z nr budynku</t>
  </si>
  <si>
    <t>Ręczne rozebranie nawierzchni z kostki kamiennej rzędowej o wysokości 18 cm na podsypce piaskowej - materiał do odzysku i przekazanie Inwestorowi</t>
  </si>
  <si>
    <t>Roboty budowlane ściany, ścianki i tynki c.w.</t>
  </si>
  <si>
    <t>m3</t>
  </si>
  <si>
    <t>Montaż progu (w drzwiach D9) blokowego przekutego w wapieniu olandzkim, próg osadzony obsadzonego dwustronnie.</t>
  </si>
  <si>
    <t>451-2</t>
  </si>
  <si>
    <t/>
  </si>
  <si>
    <t>Wykonanie i montaż imitacji konstrukcji szkieletowej - podwaliny, słupy, zastrzały, oczepy. Szczyt lukarny</t>
  </si>
  <si>
    <t>454-9
451-1</t>
  </si>
  <si>
    <t>454-8
454-4</t>
  </si>
  <si>
    <t>Uzupełnienie tynków wewnętrznych zwykłych kat. III na ścianie ryglowej, z umocowaniem siatki tynkarskiej cięto-ciągnionej. Pomieszczenie P 0.1 - P 0.2</t>
  </si>
  <si>
    <t>Warstwy wyrównawcze pod posadzki z zaprawy cementowej grubości 70 mm zatarte na ostro</t>
  </si>
  <si>
    <t>452-7
452-9</t>
  </si>
  <si>
    <t>Dostawa i montaż rur windurowych np. FBY50 układanych podtynkowo, wraz z wykonaniem i zaprawianiem bruzd</t>
  </si>
  <si>
    <t>Dostawa i montaż rur windurowych np. PEH fi 32 mm układanych natynkowo, wraz z przygotowaniem podłoża pod montaż i montażem uchwytów</t>
  </si>
  <si>
    <t>Dostawa i ułożenie w wykopie rur ochronnych PCV np. DVK 50, z wykonaniem wykopu pod rurę, nasypaniem warstwy piasku w rowie kablowym pod i nad rurą, z zasypaniem rowu kablowego po ułożeniu rury</t>
  </si>
  <si>
    <t>Korytka kablowe np. K100-50 - przygotowanie podłoża pod montaż korytek, dostawa i kompletny montaż korytek kablowych wraz z pokrywami P100-50 i uchwytami</t>
  </si>
  <si>
    <t>Listwy np. DLP 65X195 ALU - dostawa i montaż listew mocowanych na ścianach i sufitach za pomocą kołków rozporowych</t>
  </si>
  <si>
    <t>Dostawa i montaż rur windurowych np. PEH fi 25 mm układanych podtynkowo, wraz z wykonaniem i zaprawianiem bruzd</t>
  </si>
  <si>
    <t>Dostawa i montaż puszek podłogowych 255X255, z przygotowaniem podłoża pod montaż i osadzeniem kołków rozporowych</t>
  </si>
  <si>
    <t>Dostawa i montaż puszek do gniazd wtyczkowych np. 080144-14;080142-94;080151-35;080122-4, z przygotowaniem podłoża</t>
  </si>
  <si>
    <t>858</t>
  </si>
  <si>
    <t>859</t>
  </si>
  <si>
    <t>Centrala wentylacyjna nawiewno - wywiewna z odzyskiem ciepła, falownikami i automatyką w układzie N1/W1</t>
  </si>
  <si>
    <t>Anemostaty kołowe np. CRL 100 z płytą montażową do sufitów podwieszanych</t>
  </si>
  <si>
    <t>Anemostaty kołowe np. CRL 125 z płytą montażową do sufitów podwieszanych</t>
  </si>
  <si>
    <t>Regulator stałego wydatku np. VFL/100</t>
  </si>
  <si>
    <t>Demontaż dużych oryginalnych płyt granitowych za pomocą dźwigu i przewiezienie ich poza teren budowy</t>
  </si>
  <si>
    <t>Naprawa powierzchni murów przez wykucie uszkodzonych cegieł na głęb. 1/2 ceg. i wstawienie nowych na zaprawie odsiarczonej</t>
  </si>
  <si>
    <t>Dwukrotne odgrzybianie ścian ceglanych metodą smarowania</t>
  </si>
  <si>
    <t>Izolacje cieplne z polistyrenu ekstrudowanego gr. 10 cm, pionowe na zaprawie z siatką metalową</t>
  </si>
  <si>
    <t>Zasypanie wykopów ziemią z ukopów z przerzutem ziemi i ubiciem warstwami co 15 cm - zasypanie do wysokości 40 cm poniżej poziomu terenu</t>
  </si>
  <si>
    <t>147.1</t>
  </si>
  <si>
    <t>Wykonanie i montaż nowych drzwi wewnętrznych Dn7 stylizowanych na Dz6, o wymiarze światła otworu: 2000x1000 mm, drzwi malowane na jasną szarość NCS S1505-Y10R (wg programu prac konserwatorskich), konstrukcja: klejonka sosnowa 1 kat., montaż na kotwy stalowe ocynkowane oraz obwodowo na piankę montażową, drzwi wyposażone w klamkę stylizowaną wg projektu, 1x zamek patentowy, osadzenie zamek elektromagnetyczny z systemem kontroli dostępu, stylizowane zawiasy żelazne. Wykonać wg rysunków warsztatowych. Wyrób indywidualny wraz z akcesoriami.</t>
  </si>
  <si>
    <t>Wykonanie i montaż nowych drzwi wewnętrznych Dn11 stylizowanych, o wymiarze światła otworu: 2055x890 mm, drzwi malowane wg programu prac konserwatorskich, konstrukcja: klejonka sosnowa 1 kat., montaż na kotwy stalowe ocynkowane oraz obwodowo na piankę montażową, drzwi wyposażone w klamkę stylizowaną wg projektu, 1x zamek patentowy, osadzenie zamek elektromagnetyczny z systemem kontroli dostępu, stylizowane zawiasy żelazne. Wykonać wg rysunków warsztatowych. Wyrób indywidualny wraz z akcesoriami.</t>
  </si>
  <si>
    <t>Wykonanie gniazda i podejść oraz montaż zamka elektromagnetycznego wraz z systemem kontroli dostępu, drzwi Dn6 oraz uszczelek dymoszczelnych.</t>
  </si>
  <si>
    <t>Wykonanie gniazda i podejść oraz montaż zamka elektromagnetycznego wraz z systemem kontroli dostępu, drzwi Dz15 oraz uszczelek dymoszczelnych oraz przełożenie okuć i domyku międzyskrzydłowego wraz z listwą domykową skrzydła głównego na stronę prawą.</t>
  </si>
  <si>
    <t>Wykonanie i montaż nowych drzwi wewnętrznych Dn12, wg detalu D10, o wymiarze światła otworu: 3200x5040 mm, konstrukcja: szkło / zacz. punktowe, szkło bezpieczne klejone P3, folia mleczna naklejana, montaż na kotwy stalowe ocynkowane oraz obwodowo na piankę montażową, drzwi wyposażone w pochwyt wg projektu, 1x zamek centralny z wkładką patentową wg projektu. Wykonać wg rysunków warsztatowych. Wyrób indywidualny wraz z akcesoriami.</t>
  </si>
  <si>
    <t>Rurociągi z PP niskoszumowe kanalizacyjne o śr. 56 mm o połączeniach wciskowych</t>
  </si>
  <si>
    <t>Próby szczelności</t>
  </si>
  <si>
    <t>Próby szczelności instalacji kanalizacji sanitarnej</t>
  </si>
  <si>
    <t>563</t>
  </si>
  <si>
    <t>564</t>
  </si>
  <si>
    <t>565</t>
  </si>
  <si>
    <t>566</t>
  </si>
  <si>
    <t>567</t>
  </si>
  <si>
    <t>568</t>
  </si>
  <si>
    <t>570</t>
  </si>
  <si>
    <t>571</t>
  </si>
  <si>
    <t>572</t>
  </si>
  <si>
    <t>577</t>
  </si>
  <si>
    <t>Rurociągi w instalacjach c.o. stalowe o śr. nominalnej 32 mm o połączeniach spawanych</t>
  </si>
  <si>
    <t>Rurociągi w instalacjach c.o. stalowe o śr. nominalnej 25 mm o połączeniach spawanych</t>
  </si>
  <si>
    <t>Rurociągi w instalacjach c.o. stalowe o śr. nominalnej 15 mm o połączeniach spawanych</t>
  </si>
  <si>
    <t>578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</si>
  <si>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</si>
  <si>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</si>
  <si>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</si>
  <si>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</si>
  <si>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</si>
  <si>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</si>
  <si>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</si>
  <si>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</si>
  <si>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</si>
  <si>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597</t>
  </si>
  <si>
    <t>599</t>
  </si>
  <si>
    <t>600</t>
  </si>
  <si>
    <t>601</t>
  </si>
  <si>
    <t>603</t>
  </si>
  <si>
    <t>605</t>
  </si>
  <si>
    <t>606</t>
  </si>
  <si>
    <t>607</t>
  </si>
  <si>
    <t>608</t>
  </si>
  <si>
    <t>609</t>
  </si>
  <si>
    <t>610</t>
  </si>
  <si>
    <t>611</t>
  </si>
  <si>
    <t>613</t>
  </si>
  <si>
    <t>614</t>
  </si>
  <si>
    <t>Próby szczelności węzła cieplnego</t>
  </si>
  <si>
    <t>Kurtyna powietrzna z nagrzewnicą powietrza w układzie KP1</t>
  </si>
  <si>
    <t>Wykonanie prób, badań, regulacji i uruchomienia układów wentylacji</t>
  </si>
  <si>
    <t>Pozioma izolacja podpłytkowa przeciwwigociowa gr. 2 mm z polimerowej masy uszczelniającej (folii w płynie) wykonywana ręcznie</t>
  </si>
  <si>
    <t>187.1</t>
  </si>
  <si>
    <t>Warstwy wyrównawcze pod posadzki z zaprawy cementowej grubości 50 mm zatarte na ostro zbrojonej siatką stalową zgrzewaną Q188</t>
  </si>
  <si>
    <t>187.2</t>
  </si>
  <si>
    <t>Ciepłomierze o śr. nominalnej 20 mm</t>
  </si>
  <si>
    <t>Głowice termostatyczne</t>
  </si>
  <si>
    <t>Grzejniki</t>
  </si>
  <si>
    <t>Izolacja</t>
  </si>
  <si>
    <t>Oznaczenie poziome rurociągów</t>
  </si>
  <si>
    <t>Roboty towarzyszące</t>
  </si>
  <si>
    <t>Instalacja ciepła technologicznego</t>
  </si>
  <si>
    <t>Rurociągi</t>
  </si>
  <si>
    <t>Instalacja wodociągowa</t>
  </si>
  <si>
    <t>Dodatki za podejścia dopływowe w rurociągach ze stali nierdzewnej cienkościennej do armatury o połączeniu sztywnym o śr. nominalnej 18 mm</t>
  </si>
  <si>
    <t>Wykonanie podejść dopływowych o śr. 18 mm do wody zimnej lub ciepłej do armatury</t>
  </si>
  <si>
    <t>Zawory przelotowe kulowe instalacji wodociągowych ze stali nierdzewnej cienkościennej o śr. nominalnej 50 mm</t>
  </si>
  <si>
    <t>Zawory przelotowe kulowe instalacji wodociągowych ze stali nierdzewnej cienkościennej o śr. nominalnej 32 mm</t>
  </si>
  <si>
    <t>Zawory przelotowe kulowe instalacji wodociągowych ze stali nierdzewnej cienkościennej o śr. nominalnej 25 mm</t>
  </si>
  <si>
    <t>Zawory przelotowe kulowe instalacji wodociągowych ze stali nierdzewnej cienkościennej o śr. nominalnej 20 mm</t>
  </si>
  <si>
    <t>Zawory do płuczek o śr. nominalnej 15 mm</t>
  </si>
  <si>
    <t>Zawory czerpalne o śr. nominalnej 15 mm</t>
  </si>
  <si>
    <t>Kanalizacja deszczowa</t>
  </si>
  <si>
    <t>Poziom podwieszany</t>
  </si>
  <si>
    <t>Czyszczaki z PVC kanalizacyjne o śr. 160 mm o połączeniach wciskowych</t>
  </si>
  <si>
    <t>Czyszczaki z PVC kanalizacyjne o śr. 110 mm o połączeniach wciskowych</t>
  </si>
  <si>
    <t>Wpusty tarasowe podgrzewane</t>
  </si>
  <si>
    <t>Urządzenia</t>
  </si>
  <si>
    <t>Szafki hydrantowe naścienne wyposarzone w zawór o śr. 25 mm i wąż</t>
  </si>
  <si>
    <t>Kanalizacja tłoczna</t>
  </si>
  <si>
    <t>Armatura i urządzenia</t>
  </si>
  <si>
    <t>Kanalizacja sanitarna</t>
  </si>
  <si>
    <t>Poziomy podwieszane</t>
  </si>
  <si>
    <t>Podejścia odpływowe z PP niskoszumowe o śr. 100 mm o połączeniach wciskowych</t>
  </si>
  <si>
    <t>Podejścia odpływowe z PP niskoszumowe o śr. 56 mm o połączeniach wciskowych</t>
  </si>
  <si>
    <t>Rury wywiewne z PVC o połączeniu wciskowym o śr. 110 mm</t>
  </si>
  <si>
    <t>Przegrody ogniowe dla rur o śr. zewn. 100 mm</t>
  </si>
  <si>
    <t>Przegrody ogniowe dla rur o śr. zewn. 56 mm</t>
  </si>
  <si>
    <t>Piony i podejścia</t>
  </si>
  <si>
    <t>Zlewozmywaki z blachy na szafce</t>
  </si>
  <si>
    <t>Zawór przelotowy kulowy o śr. 50 mm</t>
  </si>
  <si>
    <t>542.2</t>
  </si>
  <si>
    <t>Zawór zwrotny antyskażeniowqy EA o śr. 50 mm</t>
  </si>
  <si>
    <t xml:space="preserve">Agregat podnoszenia ścieków </t>
  </si>
  <si>
    <t>558.1</t>
  </si>
  <si>
    <t>Czyszczaki z PVC kanalizacyjne niskoszumowe o śr. 160 mm o połączeniach wciskowych</t>
  </si>
  <si>
    <t>Dostawa i ułożenie na korytkach kablowych przewodu LY 4 mm2, z podłączeniem, obróbką i montażem końcówek kablowych</t>
  </si>
  <si>
    <t>Dostawa i ułożenie luzem przewodu LY 10 mm2, z podłączeniem, obróbką i montażem końcówek kablowych</t>
  </si>
  <si>
    <t>Dostawa i ułożenie luzem przewodu LgY 4 mm2, z podłączeniem, obróbką i montażem końcówek kablowych</t>
  </si>
  <si>
    <t>Dostawa i montaż głównej szyny uziemiejącej</t>
  </si>
  <si>
    <t>Instalacja piorunochronna</t>
  </si>
  <si>
    <t>822</t>
  </si>
  <si>
    <t>823</t>
  </si>
  <si>
    <t>Dostawa i montaż przewodów odprowadzających z pręta 8 mm2, mocowanych na wspornikach</t>
  </si>
  <si>
    <t>Dostawa i montaż zwodów poziomych z pręta 8 mm2, mocowanych na wspornikach</t>
  </si>
  <si>
    <t>Dostawa i montaż złączy do rynny okapowej</t>
  </si>
  <si>
    <t>Dostawa i montaż złączy do rynny spadowej</t>
  </si>
  <si>
    <t>Dostawa i montaż bednarki PFE 25x4 mm2</t>
  </si>
  <si>
    <t>Dostawa i montaż złączy kontrolnych</t>
  </si>
  <si>
    <t>Dostawa i montaż uziomu poziomego z bednarki PFE 25x4 mm2</t>
  </si>
  <si>
    <t>Dostawa, montaż i pogrążenie uziomu szpilkowego z prętów miedziowanych np. Galmar o średnicy 17,2 mm</t>
  </si>
  <si>
    <t>Próby i pomiary elektryczne</t>
  </si>
  <si>
    <t>Pomiary rezystancji izolacji kabli</t>
  </si>
  <si>
    <t>Pomiary rezystancji przewodów</t>
  </si>
  <si>
    <t>Pomiary skuteczności samoczynnego wyłączenia napięcia zasilającego</t>
  </si>
  <si>
    <t>Badanie wyłączników różnicowo-prądowych</t>
  </si>
  <si>
    <t>Pomiary rezystancji uziemień</t>
  </si>
  <si>
    <t>Pomiary ciągłości zwodów pionowych i poziomych instalacji odgromowej</t>
  </si>
  <si>
    <t>Pomiary połączeń wyrównawczych</t>
  </si>
  <si>
    <t>Pomiary oświetlenia natężenia podstawowego</t>
  </si>
  <si>
    <t>Szkolenie personelu z obsługi specjalistycznych systemów/urządzeń/instalacji</t>
  </si>
  <si>
    <t>Wymiana słupa oświetleniowego</t>
  </si>
  <si>
    <t>824</t>
  </si>
  <si>
    <t>825</t>
  </si>
  <si>
    <t>826</t>
  </si>
  <si>
    <t>827</t>
  </si>
  <si>
    <t>828</t>
  </si>
  <si>
    <t>829</t>
  </si>
  <si>
    <t>Montaż stopni prostych blokowych obsadzonych dwustronnie</t>
  </si>
  <si>
    <t>Roboty zewnętrzne</t>
  </si>
  <si>
    <t>Schody stalowe z poręczami - czasowe zewnętrzne na czas budowy</t>
  </si>
  <si>
    <t>Osuszanie i dezynfekcja stropów drewnianych metodą mikrofalową</t>
  </si>
  <si>
    <t>Osuszanie i dezynfekcja ceramicznych sklepień kolebkowych metodą mikrofalową</t>
  </si>
  <si>
    <t>Montaż cokołów granitowych na dziedzińcu</t>
  </si>
  <si>
    <t>Pozostałości dawnej klatki schodowej, konserwacja wg "Programu prac konserwatorskich", pkt. 2.2.5; 2.4.5; 3.2.5; 3.4.5; 4.2.5; 4.3.5 - wyprawy zabytkowe, tynk</t>
  </si>
  <si>
    <t>Posadzka z wapienia olandzkiego konserwacja, wg "Programu prac konserwatorskich", pkt. 3.2.1.1. -piaskowce, wapienie miękkie, wapień jurajski wątki kamienne i okładziny proste</t>
  </si>
  <si>
    <t>Okno iluzjonistyczne, konserwacja i rekonstrukcja, wg "Programu prac konserwatorskich", pkt. 3.2.2.</t>
  </si>
  <si>
    <t>Portal, elewacja frontowa, rekonserwacja wg "Programu prac konserwatorskich", pkt. 1.2.1.2 - piaskowce, wapienie miękkie, wapień jurajski, płaskorzeźba</t>
  </si>
  <si>
    <t>Parapet okienny klatka schodowa konserwacja wg "Programu prac konserwatorskich", pkt. 3.2.6., 4.2.6</t>
  </si>
  <si>
    <t>Dostawa i ułożenie w rurach kabel YnTKSY2x2x0,8, z podłączeniem, obróbką i montażem końcówek kablowych</t>
  </si>
  <si>
    <t>Dostawa i ułożenie natynkowo kabla HTKSH1x2x0,8 PH90, z podłączeniem, obróbką i montażem końcówek kablowych</t>
  </si>
  <si>
    <t>Dostawa i ułożenie natynkowo kabla HTKSH1x2x1,0 PH90, z podłączeniem, obróbką i montażem końcówek kablowych</t>
  </si>
  <si>
    <t>Dostawa i montaż natynkowo rurek stalowych o średnicy 20mm, wraz z przygotowaniem podłoża do montażu</t>
  </si>
  <si>
    <t>Wykonanie przejść ogniowych</t>
  </si>
  <si>
    <t>842</t>
  </si>
  <si>
    <t>843</t>
  </si>
  <si>
    <t>844</t>
  </si>
  <si>
    <t>845</t>
  </si>
  <si>
    <t>846</t>
  </si>
  <si>
    <t>847</t>
  </si>
  <si>
    <t>848</t>
  </si>
  <si>
    <t>Uruchomienie</t>
  </si>
  <si>
    <t>Dostawa i montaż panelu okablowania strukturalnego kategorii 6, 24xRJ45 MK 1U, bez modułów np.. MK6PAN1U</t>
  </si>
  <si>
    <t>Armatura</t>
  </si>
  <si>
    <t>Zawory przelotowe kulowe instalacji centralnego ogrzewania ze stali nierdzewnej cienkościennej o śr. nominalnej 20 mm</t>
  </si>
  <si>
    <t xml:space="preserve">Oczyszczenie powierzchni elewacji parą wodną pod ciśnieniem z udziałem detergentów ewentualnie innych środków zaakceptowanych przez nadzór konserwatorski </t>
  </si>
  <si>
    <t>Wykopy wąskoprzestrzenne o szerokości dna do 1.5 m i głębokości do 3.0 m z odkładem na terenie budowy</t>
  </si>
  <si>
    <t>306</t>
  </si>
  <si>
    <t>308</t>
  </si>
  <si>
    <t>363</t>
  </si>
  <si>
    <t>769</t>
  </si>
  <si>
    <t>1051</t>
  </si>
  <si>
    <t>1052</t>
  </si>
  <si>
    <t>1068</t>
  </si>
  <si>
    <t>1069</t>
  </si>
  <si>
    <t>1070</t>
  </si>
  <si>
    <t>1071</t>
  </si>
  <si>
    <t>1072</t>
  </si>
  <si>
    <t>1088</t>
  </si>
  <si>
    <t>1089</t>
  </si>
  <si>
    <t>1090</t>
  </si>
  <si>
    <t>1091</t>
  </si>
  <si>
    <t>1113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</si>
  <si>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</si>
  <si>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</si>
  <si>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</si>
  <si>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</si>
  <si>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</si>
  <si>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</si>
  <si>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</si>
  <si>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</si>
  <si>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</si>
  <si>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</si>
  <si>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</si>
  <si>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</si>
  <si>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</si>
  <si>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</si>
  <si>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</si>
  <si>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</si>
  <si>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</si>
  <si>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</si>
  <si>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</si>
  <si>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</si>
  <si>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</si>
  <si>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Rozebranie krawężników kamiennych 15x30 cm do ponownego wykorzystania wraz z segregacją materiałów oraz wywiezieniem i utylizacją materiału z rozbiórki nie nadającego się do ponownego wbudowania</t>
  </si>
  <si>
    <t>Tynki wewnętrzne, okładziny wewnętrzne, malowanie</t>
  </si>
  <si>
    <t>452-6           454-9</t>
  </si>
  <si>
    <t>452-6         454-9</t>
  </si>
  <si>
    <t>Zabytkowe schody drewniane</t>
  </si>
  <si>
    <t>Odprowadzenie skroplin</t>
  </si>
  <si>
    <t>Podejścia odpływowe w rurociągach z tworzyw sztucznych od klimatyzatorów o połączeniu sztywnym o śr. zewnętrznej 32 mm</t>
  </si>
  <si>
    <t>Węzeł ciepłowniczy</t>
  </si>
  <si>
    <t>Sterowniki, czujniki temperatury</t>
  </si>
  <si>
    <t>Montaż zaworów kulowych spawanych o średnicy nominalnej 32 mm</t>
  </si>
  <si>
    <t>Montaż zaworów kulowych spawanych o średnicy nominalnej 25 mm</t>
  </si>
  <si>
    <t>Montaż zaworów kulowych spawanych o średnicy nominalnej 20 mm</t>
  </si>
  <si>
    <t>Montaż zaworów kulowych spawanych o średnicy nominalnej 15 mm</t>
  </si>
  <si>
    <t>Zawory przelotowe kulowe o połączeniach gwintowanych o śr. nominalnej 10 mm</t>
  </si>
  <si>
    <t>Zawory przelotowe kulowe o połączeniach gwintowanych o śr. nominalnej 15 mm</t>
  </si>
  <si>
    <t>Zawory przelotowe kulowe o połączeniach gwintowanych o śr. nominalnej 20 mm</t>
  </si>
  <si>
    <t>Zawory przelotowe kulowe o połączeniach gwintowanych o śr. nominalnej 25 mm</t>
  </si>
  <si>
    <t>Filtry siatkowe kołnierzowe o śr. nominalnej 32 mm</t>
  </si>
  <si>
    <t>Filtry siatkowe o śr. nominalnej 25 mm</t>
  </si>
  <si>
    <t>Filtr siatkowy o śr. nominalnej 15 mm</t>
  </si>
  <si>
    <t>Zawory przelotowe i zwrotne o połączeniach gwintowanych śr.nom. 15 mm</t>
  </si>
  <si>
    <t>Termometry montowane wraz z wykonaniem tulei</t>
  </si>
  <si>
    <t>Rozdzielnica AKPiA</t>
  </si>
  <si>
    <t>Dwukrotne malowanie farbą olejną lub ftalową rur stalowych o śr.do 50 mm</t>
  </si>
  <si>
    <t>Izolacje</t>
  </si>
  <si>
    <t>Próby i uruchomienie</t>
  </si>
  <si>
    <t>Listwy dekoracyjne o rysunku złożonym (wys. detalu w rzucie do 8 cm) - wykonanie i montaż odlewów gipsowych</t>
  </si>
  <si>
    <t>Klejenie i przytwierdzanie rozluźnionych i oberwanych elementów oryginalnego tynku, zastrzyki wgłębne - podklejenie metodą iniekcyjną</t>
  </si>
  <si>
    <t>Malowanie farbą olejną boazerii płycinowej - dwukrotnie</t>
  </si>
  <si>
    <t>Malowanie farbą alkidową schodów - dwukrotne</t>
  </si>
  <si>
    <t>Przygotowanie i naprawa podłoża - usunięcie zmurszałych spoin w murach z cegły, z oczyszczeniem powierzchni muru</t>
  </si>
  <si>
    <t>Przygotowanie i naprawa podłoża - wyrównanie podłoża zaprawą - warstwa gr. 1,5 cm</t>
  </si>
  <si>
    <t>Likwidacja kabla ORANGE w stropie nad piwnicą</t>
  </si>
  <si>
    <t>Fasety dekoracyjne z gzymsem podfasetowym o rysunku średnio złożonym (wys. detalu w rzucie do 16 cm) - wykonanie i montaż odlewów gipsowych wraz z wykonaniem gierunków elementów gipsowych w czasie montażu</t>
  </si>
  <si>
    <t>Konserwacja, wg "Programu prac konserwatorskich", pkt. 2.2.4 - polichromowane dwustronnie tralki balustrada płycinowa na ścianie i wewnętrzna, obustronnie, rekonstrukcja słupa początkowego - malarstwo sztalugowe, na podłożu sztywnym, technika olejna</t>
  </si>
  <si>
    <t>Podkłady betonowe - wypełnienie dna wykopu zewnętrznego betonem B-10</t>
  </si>
  <si>
    <t>PRZEDMIAR ROBÓT</t>
  </si>
  <si>
    <t>Nr ST</t>
  </si>
  <si>
    <t>45262100-2
45100000-8</t>
  </si>
  <si>
    <t>45200000-9
45400000-1
92522100-7
92522200-8</t>
  </si>
  <si>
    <t>Jednostka</t>
  </si>
  <si>
    <t>Nazwa</t>
  </si>
  <si>
    <t>Wyszczególnienie elementów przedmiarowych</t>
  </si>
  <si>
    <t>L.p.</t>
  </si>
  <si>
    <t>22</t>
  </si>
  <si>
    <t>25</t>
  </si>
  <si>
    <t>26</t>
  </si>
  <si>
    <t>28</t>
  </si>
  <si>
    <t>29</t>
  </si>
  <si>
    <t>30</t>
  </si>
  <si>
    <t>31</t>
  </si>
  <si>
    <t>36</t>
  </si>
  <si>
    <t>39</t>
  </si>
  <si>
    <t>40</t>
  </si>
  <si>
    <t>43</t>
  </si>
  <si>
    <t>I. ROBOTY BUDOWLANO-KONSERWATORSKIE</t>
  </si>
  <si>
    <t>Spoinowanie murów z wystrojem architektonicznym (UZUPEŁNIENIE GŁEBOKO WYPŁUKANYCH SPOIN) odsiarczoną zaprawą wapienną - mur z cegły holenderki</t>
  </si>
  <si>
    <t>Woluty w tynku na gotowym podkładzie. Wykonać wg rysunku warsztatowego</t>
  </si>
  <si>
    <t>Rekonstrukcja rozebranego tympanonu z wykorzystaniem rozebranych elementów kamieniarki. Oznaczone oryginalne elementy z piaskowca gotlandzkiego złożone w sieni kamienicy - oczyszczenie zdemontowanych elementów dekoracji szczytu - wzmacnianie - impregnacja</t>
  </si>
  <si>
    <t>Wykucie w piaskowcu gotlandzklim gzymsu o rys. prostym o pow. do 10 dm2</t>
  </si>
  <si>
    <t>Montaż gzymsów, pasów, nakryw, obramień otworów i podokienników blokowych</t>
  </si>
  <si>
    <t xml:space="preserve">Bateria umywalkowa jednouchwytowa </t>
  </si>
  <si>
    <t>511.2</t>
  </si>
  <si>
    <t>511.3</t>
  </si>
  <si>
    <t>511.4</t>
  </si>
  <si>
    <t>Wodomierze skrzydełkowe z nadajnikiem  o śr. nominalnej 15 mm - woda zimna</t>
  </si>
  <si>
    <t>Wodomierze skrzydełkowe z nadajnikiem  o śr. nominalnej 15 mm - woda ciepła</t>
  </si>
  <si>
    <t>Izolacja rurociągów śr.18 mm otulinami polietylenowymi lub  - jednowarstwowymi gr.6 mm</t>
  </si>
  <si>
    <t>519.4</t>
  </si>
  <si>
    <t>523.1</t>
  </si>
  <si>
    <t>542.1</t>
  </si>
  <si>
    <t>Rurociągi ze stali nierdzewnej cienkościennej o śr. nominalnej 54 mm o połączeniach zaciskowych</t>
  </si>
  <si>
    <t>Rurociągi ze stali nierdzewnej cienkościennej o śr. nominalnej 42 mm o połączeniach zaciskowych</t>
  </si>
  <si>
    <t>Rurociągi ze stali nierdzewnej cienkościennej o śr. nominalnej 35 mm o połączeniach zaciskowych</t>
  </si>
  <si>
    <t>Rurociągi ze stali nierdzewnej cienkościennej o śr. nominalnej 28 mm o połączeniach zaciskowych</t>
  </si>
  <si>
    <t>Konserwacja wg "Programu prac konserwatorskich" istniejących drzwi wewnętrznych Dz5, o wymiarze światła otworu: 2810x1100 mm, malowane na kolor brąz.-oliwkowy z rozjaśnieniem wypukłych profili i czernią w tle rozetek, kolor NCS S7020-Y20R, drzwi wyposażone w klamkę stylizowaną wg projektu i 1x wkładka patentowa, wymiana zamka. Montaż akcesoriów.</t>
  </si>
  <si>
    <t>Konserwacja wg "Programu prac konserwatorskich" istniejących drzwi wewnętrznych Dz6, o wymiarze światła otworu: 2510x1920 mm, od strony sieni malowane na kolor brąz NCS S7020-Y20R, od strony salonu na jasną szarość NCS S1505-Y10R, drzwi wyposażone w klamkę stylizowaną wg projektu i 1x wkładka patentowa, wymiana zamka. Montaż akcesoriów.</t>
  </si>
  <si>
    <t>Konserwacja wg "Programu prac konserwatorskich" istniejących drzwi wewnętrznych Dz15, o wymiarze światła otworu: 2300x1440 mm, drzwi od strony klatki schodowej malowane na ciemny brąz, polichromia tralek w odcieniach ugru, od strony pokoju na kolor rozbielonej zieleni NCS S4010-B90G, drzwi wyposażone w klamkę stylizowaną wg projektu i 1x wkładka patentowa, wymiana zamka. Montaż akcesoriów.</t>
  </si>
  <si>
    <t>Konserwacja wg "Programu prac konserwatorskich" istniejących drzwi wewnętrznych Dz16, o wymiarze światła otworu: 2225x1010 mm, drzwi malowane na kolor pastelowej rozbielonej zieleni NCS S4010-B90G, drzwi wyposażone w klamkę stylizowaną wg projektu i 1x wkładka patentowa, wymiana zamka, wkładka patentowa. Montaż akcesoriów.</t>
  </si>
  <si>
    <t>Konserwacja wg "Programu prac konserwatorskich" istniejących drzwi wewnętrznych Dz17, o wymiarze światła otworu: 2040x900 mm, drzwi malowane na kolor pastelowej rozbielonej zieleni NCS S4010-B90G, drzwi wyposażone w klamkę stylizowaną wg projektu, 1x zamek patentowy, stylizowane zawiasy żelazne. Montaż akcesoriów.</t>
  </si>
  <si>
    <t>466</t>
  </si>
  <si>
    <t>467</t>
  </si>
  <si>
    <t>469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</si>
  <si>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</si>
  <si>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</si>
  <si>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</si>
  <si>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</si>
  <si>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</si>
  <si>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</si>
  <si>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</si>
  <si>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</si>
  <si>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</si>
  <si>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</si>
  <si>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</si>
  <si>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</si>
  <si>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</si>
  <si>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</si>
  <si>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</si>
  <si>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</si>
  <si>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</si>
  <si>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</si>
  <si>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</si>
  <si>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</si>
  <si>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</si>
  <si>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</si>
  <si>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</si>
  <si>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</si>
  <si>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</si>
  <si>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</si>
  <si>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</si>
  <si>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</si>
  <si>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</si>
  <si>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</si>
  <si>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</si>
  <si>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</si>
  <si>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453-6</t>
  </si>
  <si>
    <t>453-4</t>
  </si>
  <si>
    <t>453-5</t>
  </si>
  <si>
    <t>453-7</t>
  </si>
  <si>
    <t>III. WENTYLACJA I KLIMATYZACJA</t>
  </si>
  <si>
    <t>453-8</t>
  </si>
  <si>
    <t>Wentylacja</t>
  </si>
  <si>
    <t>Przewody wentylacyjne z blachy stalowej, kołowe, typ S(Spiro) o śr. 100 mm - udział kształtek do 35 %</t>
  </si>
  <si>
    <t>Przewody wentylacyjne z blachy stalowej, kołowe, typ S(Spiro) o śr. 125 mm - udział kształtek do 35 %</t>
  </si>
  <si>
    <t>Przewody wentylacyjne z blachy stalowej, kołowe, typ S(Spiro) o śr. 200 mm - udział kształtek do 35 %</t>
  </si>
  <si>
    <t>Zawory regulacyjne instalacji c.t. ze stali nierdzewnej cienkościennej o śr. nominalnej 32 mm</t>
  </si>
  <si>
    <t>Zawory regulacyjne  instalacji c.t. ze stali nierdzewnej cienkościennej o śr. nominalnej 25 mm</t>
  </si>
  <si>
    <t>Zawory regulacyjne  instalacji c.t. ze stali nierdzewnej cienkościennej o śr. nominalnej 20 mm</t>
  </si>
  <si>
    <t>Zawory regulacyjne instalacji c.t. ze stali nierdzewnej cienkościennej o śr. nominalnej 10 mm</t>
  </si>
  <si>
    <t>Zawory trójdrogowy z siłownikiem  instalacji c.t. ze stali nierdzewnej cienkościennej o śr. nominalnej 15 mm</t>
  </si>
  <si>
    <t xml:space="preserve">Pompa </t>
  </si>
  <si>
    <t>Ciepłomierz elektroniczny z przetwornikiem przepływu G3/4" o przepływie nominalnym 0,6 m³/h i elektronicznym przelicznikiem wskazującym . System zdalnego odczytu powinien spełniać wymagania normy PN-EN 1434-3:2009</t>
  </si>
  <si>
    <t>478,1</t>
  </si>
  <si>
    <t>486,1</t>
  </si>
  <si>
    <t>502.1</t>
  </si>
  <si>
    <t>Zawory przelotowe kulowe instalacji wodociągowych ze stali nierdzewnej cienkościennej o śr. nominalnej 40 mm</t>
  </si>
  <si>
    <t>505.1</t>
  </si>
  <si>
    <t>Zawory przelotowe kulowe instalacji wodociągowych ze stali nierdzewnej cienkościennej o śr. nominalnej 15 mm</t>
  </si>
  <si>
    <t>Zawory termostatyczne do instalacji wodociągowych ze stali nierdzewnej cienkościennej o śr. nominalnej15 mm</t>
  </si>
  <si>
    <t>Zawory pierszeństwa do instalacji wodociągowych ze stali nierdzewnej cienkościennej o śr. nominalnej 50 mm</t>
  </si>
  <si>
    <t>511.1</t>
  </si>
  <si>
    <t>Zawory przelotowe kulowe instalacji centralnego ogrzewania ze stali nierdzewnej cienkościennej o śr. nominalnej 15 mm</t>
  </si>
  <si>
    <t>Filtry skośne siatkowe instalacji centralnego ogrzewania ze stali nierdzewnej cienkościennej o śr. nominalnej 15 mm</t>
  </si>
  <si>
    <t>Zawory odpowietrzające automatyczne o śr. 15 mm</t>
  </si>
  <si>
    <t>Przewody wentylacyjne z blachy stalowej, prostokątne, typ A/I o obwodzie do 4400 mm - udział kształtek do 35 %</t>
  </si>
  <si>
    <t>Czerpnie ścienne prostokątne 700x700 mm</t>
  </si>
  <si>
    <t>Wyrzutnie ścienne prostokątne 600x800 mm</t>
  </si>
  <si>
    <t>Kanały wentylacyjne prostokątne</t>
  </si>
  <si>
    <t>Próby, regulacja, uruchomienie układów wentylacji</t>
  </si>
  <si>
    <t>Malowanie przewodów wentylacyjnych</t>
  </si>
  <si>
    <t>Malowanie kanałów wentylacyjnych i uzbrojenia proszkowo zgodnie z kolorystyką architektury</t>
  </si>
  <si>
    <t>Izolacja kanałów wentylacyjnych</t>
  </si>
  <si>
    <t>Klimatyzacja</t>
  </si>
  <si>
    <t>Klimatyzacja układ KL-2</t>
  </si>
  <si>
    <t>Podejścia dopływowe w rurociągach ze stali nierdzewnej cienkościennej do hydrantów o połączeniu sztywnym o śr. nominalnej 35 mm</t>
  </si>
  <si>
    <t>Badanie bakteriologiczne wody</t>
  </si>
  <si>
    <t>505</t>
  </si>
  <si>
    <t>507</t>
  </si>
  <si>
    <t>508</t>
  </si>
  <si>
    <t>Rurociągi z PVC kanalizacyjne o śr. 160 mm na ścianach o połączeniach wciskowych</t>
  </si>
  <si>
    <t>Rurociągi z PVC kanalizacyjne o śr. 110 mm na ścianach o połączeniach wciskowych</t>
  </si>
  <si>
    <t>512</t>
  </si>
  <si>
    <t>127.1</t>
  </si>
  <si>
    <t>Nadproża drzwiowe typu L19 L=150cm nad drzwi łazienek w ścianach dawnych kominowych w trakcie frontowym oraz nadproże nad hydrantem w P.0.2</t>
  </si>
  <si>
    <t>132.1</t>
  </si>
  <si>
    <t>163.1</t>
  </si>
  <si>
    <t>451-2          451-9</t>
  </si>
  <si>
    <t>Wypełnienie pachwin sklepiennych keramzytem wielofrakcyjnym</t>
  </si>
  <si>
    <t>170.1</t>
  </si>
  <si>
    <t>542</t>
  </si>
  <si>
    <t>543</t>
  </si>
  <si>
    <t>544</t>
  </si>
  <si>
    <t>545</t>
  </si>
  <si>
    <t>546</t>
  </si>
  <si>
    <t>547</t>
  </si>
  <si>
    <t>548</t>
  </si>
  <si>
    <t>549</t>
  </si>
  <si>
    <t>552</t>
  </si>
  <si>
    <t>554</t>
  </si>
  <si>
    <t>556</t>
  </si>
  <si>
    <t>558</t>
  </si>
  <si>
    <t>559</t>
  </si>
  <si>
    <t>560</t>
  </si>
  <si>
    <t>561</t>
  </si>
  <si>
    <t>Ułożenie nadproży prefabrykowanych. Drzwi Dz8</t>
  </si>
  <si>
    <t>Izolacje cieplne i przeciwdźwiękowe z wełny mineralnej gr. 5,0 cm, poziome z płyt układanych na sucho</t>
  </si>
  <si>
    <t>Izolacje cieplne i przeciwdźwiękowe z wełny mineralnej gr. 5 cm, poziome z płyt układanych na sucho</t>
  </si>
  <si>
    <t>Izolacje cieplne i przeciwdźwiękowe perlitu ekstrudowanego gr. 10 cm- wypełnienie wolnej przestrzeni</t>
  </si>
  <si>
    <t>Izolacje cieplne i przeciwdźwiękowe z płyt styropianowych poziome na wierzchu konstrukcji na sucho. Piwnica</t>
  </si>
  <si>
    <t>Posadzki z płytek terakotowych o wym. 30x30 cm na zaprawie klejowej. Pom. -1,7 i -1,9</t>
  </si>
  <si>
    <t>Półmatowa impregnowana posadzka utwardzana typu HARD gr. 6 mm</t>
  </si>
  <si>
    <t>Izolacje cieplne z płyty ekstrudowanej gr. 25 cm, poziome na wierzchu konstrukcji na sucho (dziedziniec - pod płyty granitowe)</t>
  </si>
  <si>
    <t>253.1</t>
  </si>
  <si>
    <t>Malowanie ścian wewnętrznych farbą lateksową - powierzchnia zmywalna WC P.-1.3</t>
  </si>
  <si>
    <t>309.2</t>
  </si>
  <si>
    <t>Dostawa i mocowanie wyposażenia obiektu.
Lustro w ramie łazienkowe 60/85cm - 4 szt., 80/85cm - 3 szt., Lustro wklejane pow. 1,4m2; ., montaż</t>
  </si>
  <si>
    <t>309.3</t>
  </si>
  <si>
    <t>Umywalka Retro 58x92 cm  - typu: ArtCeram kolekcja:Hermitage lub równoważne - blat, umywalka, syfon, stelaż, nogi, mocowania, zaślepki, podejścia</t>
  </si>
  <si>
    <t>Umywalka Retro 55x68 cm  - typu: ArtCeram kolekcja:Hermitage lub równoważne - blat, umywalka, syfon, stelaż, nogi, mocowania, zaślepki, podejścia</t>
  </si>
  <si>
    <t>Miska ustępowa retro - typu: ArtCeram kolekcja: Hermitage lub równoważna</t>
  </si>
  <si>
    <t>Kabina natryskowa szklana, z brodzikiem retro - z ozdobnym wykończeniem podst.brodzika, biała, wym.90x90x187cm
typu: Kerasan, kolekcja: Retro lub równoważne</t>
  </si>
  <si>
    <t>Grzejniki łazienkowe POC2 - G1 - Grzejnik łazienkowy dekoracyjny kolumnowy z drążkiem do suszenia ręczników, wym. 500x1000x63mm, kolor: biały, typu Purmo Delta Twin M lub równoważne</t>
  </si>
  <si>
    <t>Grzejniki łazienkowe POC2 - G2 - Grzejnik łazienkowy dekoracyjny kolumnowy z drążkiem do suszenia ręczników, wym. 600x1000x63mm, kolor: biały, typu Purmo Delta Twin M lub równoważne</t>
  </si>
  <si>
    <t>Kolumna natryskowa z deszczownicą w stylu retro, chrom błyszczący typu: Fromac, kolekcja Retro Vara lub równoważne</t>
  </si>
  <si>
    <t>Wykonanie i montaż nowych drzwi wewnętrznych Dn4 stylizowanych na Dz5, o wymiarze światła otworu: 2055x1000 mm, drzwi malowane na kolor ciepłego ciemnego brązu NCS S7020-Y20R (wg programu prac konserwatorskich), konstrukcja: system p.poż. EI30, z panelem stylizowanym nakładkowym, montaż na kotwy stalowe ocynkowane oraz obwodowo na piankę montażową, drzwi wyposażone w klamkę stylizowaną wg projektu, 1x zamek patentowy. Wykonać wg rysunków warsztatowych. Wyrób indywidualny wraz z akcesoriami.</t>
  </si>
  <si>
    <t>Wykonanie i montaż nowego skrzydła drzwi wewnętrznych Dz8 stylizowanych na Dz5, o wymiarze światła otworu: 2070x900 mm, drzwi malowane na jasną szarość NCS S1505-Y10R (wg programu prac konserwatorskich), konstrukcja: klejonka sosnowa 1 kat., montaż na kotwy stalowe ocynkowane oraz obwodowo na piankę montażową, drzwi wyposażone w klamkę stylizowaną wg projektu, 1x zamek patentowy, stylizowane zawiasy żelazne, opaska istniejąca do konserwacji. Wykonać wg rysunków warsztatowych. Wyrób indywidualny wraz z akcesoriami.</t>
  </si>
  <si>
    <t>Mechaniczne wykonanie otworów w murze ceglanym grubości 25 cm, wiertnicami (koronką) o średnicy 200 mm wraz z usunięciem z budynku , wywozem i utylizacją materiału z rozbiórki</t>
  </si>
  <si>
    <t>Mechaniczne wykonanie otworów w murze ceglanym grubości 25 cm, wiertnicami (koronką) o średnicy 300 mm wraz z usunięciem z budynku , wywozem i utylizacją materiału z rozbiórki</t>
  </si>
  <si>
    <t>Rozebranie nawierzchni podwórka - płyty betonowe oraz powłoki z papy asfaltowej wraz z usunięciem z budynku , wywozem i utylizacją materiału z rozbiórki</t>
  </si>
  <si>
    <t>Usunięcie ziemi, polep gliniastych, gruzu (odkrycie sklepień nad piwnicami) wraz z usunięciem z budynku , wywozem i utylizacją materiału z rozbiórki</t>
  </si>
  <si>
    <t>Wymiana podsufitki z desek niestruganych o grubości 25 mm wraz z usunięciem z budynku , wywozem i utylizacją materiału z rozbiórki</t>
  </si>
  <si>
    <t>Skucie zmurszałego tynku wraz z usunięciem z budynku , wywozem i utylizacją materiału z rozbiórki</t>
  </si>
  <si>
    <t>Usunięcie zmurszałych spoin w murach z cegły wraz z usunięciem z budynku , wywozem i utylizacją materiału z rozbiórki</t>
  </si>
  <si>
    <t>Dostawa i montaż obudowy o wielkości do 3 HE Skrzynka metalowa na centralę SAWiN i baterię, dodatkowej karty funkcyjnej centrali alarmowej - karta nadajnika/odbiornika sygnałów (monitoringu) Moduł komunikacyjny, Montaż zasilacza do 12 V DC/17 W Zasilacz</t>
  </si>
  <si>
    <t>Montaż elementów obsługowych - pulpit obsługowy (konsola) z wyświetlaczem LCD Manipulator wielostrefowy LCD do montażu w portierni i przy wejściu</t>
  </si>
  <si>
    <t>Montaż elementów obsługowych - pulpit obsługowy (konsola) z wyświetlaczem LCD Manipulator do montażu w apartamentach</t>
  </si>
  <si>
    <t>913.1</t>
  </si>
  <si>
    <t>913.2</t>
  </si>
  <si>
    <t>Montaż czujki ruchu- pasywna podczerwieni i mikrofalowa Czujka dualna</t>
  </si>
  <si>
    <t>914.1</t>
  </si>
  <si>
    <t>Montaż sygnalizatora akustycznego wewnętrznego lub zewnętrznego Sygnalizator akustyczny wewnętrzny z baterią'</t>
  </si>
  <si>
    <t>915.1</t>
  </si>
  <si>
    <t>918.1</t>
  </si>
  <si>
    <t>918.2</t>
  </si>
  <si>
    <t>Dostawa i ułożenie-  Przewody kabelkowe w powłoce polwinitowej (łączny przekrój żył Cu-6/Al-12 mm2) wciągane do rur Kabel YDY6x0,5</t>
  </si>
  <si>
    <t>Dostawa i ułożenie - Przewody kabelkowe w powłoce polwinitowej (łączny przekrój żył Cu-6/Al-12 mm2) wciągane do rur Kabel YDY 4x0,5</t>
  </si>
  <si>
    <t>Obudowa kanałów wentylacyjnych płytami np. Climaver A2 Black gr. 25 mm</t>
  </si>
  <si>
    <t>Montaż konstrukcji klimatyzatorów, dostawa i montaż klimatyzatora jednostka zewnętrzna układ KL-2, jednostka wenętrzna układu KL-2, montaz rurociagów instalacji czynnika chłodniczego z izolacją, przedmuchanie urządzeń i instalacji, próba szczelności instalacji, napełnienie instalacji czynnikiem chłodniczym</t>
  </si>
  <si>
    <t>Rozruch układu klimatyzacji KL-2, sprawdzenie projektowanych parametrów pracy układu klimatyzacji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</si>
  <si>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</si>
  <si>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</si>
  <si>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</si>
  <si>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</si>
  <si>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</si>
  <si>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</si>
  <si>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</si>
  <si>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</si>
  <si>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</si>
  <si>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</si>
  <si>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</si>
  <si>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</si>
  <si>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</si>
  <si>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</si>
  <si>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</si>
  <si>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</si>
  <si>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</si>
  <si>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</si>
  <si>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</si>
  <si>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</si>
  <si>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</si>
  <si>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</si>
  <si>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</si>
  <si>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</si>
  <si>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</si>
  <si>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</si>
  <si>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</si>
  <si>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</si>
  <si>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</si>
  <si>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</si>
  <si>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650</t>
  </si>
  <si>
    <t>653</t>
  </si>
  <si>
    <t>654</t>
  </si>
  <si>
    <t>655</t>
  </si>
  <si>
    <t>657</t>
  </si>
  <si>
    <t>659</t>
  </si>
  <si>
    <t>660</t>
  </si>
  <si>
    <t>662</t>
  </si>
  <si>
    <t>664</t>
  </si>
  <si>
    <t>665</t>
  </si>
  <si>
    <t>666</t>
  </si>
  <si>
    <t>671</t>
  </si>
  <si>
    <t>672</t>
  </si>
  <si>
    <t>675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</si>
  <si>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</si>
  <si>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</si>
  <si>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</si>
  <si>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</si>
  <si>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</si>
  <si>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</si>
  <si>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</si>
  <si>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</si>
  <si>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</si>
  <si>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</si>
  <si>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</si>
  <si>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</si>
  <si>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</si>
  <si>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</si>
  <si>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</si>
  <si>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</si>
  <si>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</si>
  <si>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</si>
  <si>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701</t>
  </si>
  <si>
    <t>702</t>
  </si>
  <si>
    <t>IV. INSTALACJE ELEKTRYCZNE WEWNĘTRZNE</t>
  </si>
  <si>
    <t>Rozdzielnice</t>
  </si>
  <si>
    <t>453-1</t>
  </si>
  <si>
    <t>Wewnętrzne linie zasilające</t>
  </si>
  <si>
    <t>Rozdzielnica RG - przygotowanie podłoża pod montaż rozdzielnicy, dostawa, montaż, podłączenie i próby rozdzielnicy</t>
  </si>
  <si>
    <t>Rozdzielnica TCO - przygotowanie podłoża pod montaż rozdzielnicy, dostawa, montaż, podłączenie i próby rozdzielnicy</t>
  </si>
  <si>
    <t>Wyłącznik pożarowy p.poż. - przygotowanie podłoża pod montaż wyłącznika p.poż., dostawa, montaż, podłączenie i próby</t>
  </si>
  <si>
    <t>Dostawa i ułożenie w rurach kabla YKY 5x50 mm2, z podłączeniem, obróbką i montażem końcówek kablowych</t>
  </si>
  <si>
    <t>Dostawa i ułożenie w rurach kabla YLY 5x4 mm2, z podłączeniem, obróbką i montażem końcówek kablowych</t>
  </si>
  <si>
    <t>Dostawa i ułożenie pod tynkiem kabla YLY 5x4 mm2, wraz z wykonaniem i zaprawianiem bruzd, z podłączeniem, obróbką i montażem końcówek kablowych</t>
  </si>
  <si>
    <t>Dostawa i ułożenie w rurach kabla YLY 5x10 mm2, z podłączeniem, obróbką i montażem końcówek kablowych</t>
  </si>
  <si>
    <t>Dostawa i ułożenie na korytkach kablowych kabla YLY 5x4 mm2, z podłączeniem, obróbką i montażem końcówek kablowych</t>
  </si>
  <si>
    <t>Dostawa i ułożenie na korytkach kablowych kabla YLY 5x10 mm2, z podłączeniem, obróbką i montażem końcówek kablowych</t>
  </si>
  <si>
    <t>Instalacja urządzeń technologicznych - wentylacja i klimatyzacja</t>
  </si>
  <si>
    <t>707</t>
  </si>
  <si>
    <t>708</t>
  </si>
  <si>
    <t>709</t>
  </si>
  <si>
    <t>710</t>
  </si>
  <si>
    <t>721</t>
  </si>
  <si>
    <t>723</t>
  </si>
  <si>
    <t>724</t>
  </si>
  <si>
    <t>725</t>
  </si>
  <si>
    <t>726</t>
  </si>
  <si>
    <t>727</t>
  </si>
  <si>
    <t>728</t>
  </si>
  <si>
    <t>Dostawa i ułożenie pod tynkiem przewodu YDY 3x1,5 mm2, wraz z wykonaniem i zaprawianiem bruzd, z podłączeniem, obróbką i montażem końcówek kablowych</t>
  </si>
  <si>
    <t>Dostawa i ułożenie pod tynkiem przewodu YDY 5x2,5 mm2, wraz z wykonaniem i zaprawianiem bruzd, z podłączeniem, obróbką i montażem końcówek kablowych</t>
  </si>
  <si>
    <t>124.12</t>
  </si>
  <si>
    <t>124.13</t>
  </si>
  <si>
    <t>805</t>
  </si>
  <si>
    <t>806</t>
  </si>
  <si>
    <t>807</t>
  </si>
  <si>
    <t>811</t>
  </si>
  <si>
    <t>812</t>
  </si>
  <si>
    <t>814</t>
  </si>
  <si>
    <t>815</t>
  </si>
  <si>
    <t>816</t>
  </si>
  <si>
    <t>818</t>
  </si>
  <si>
    <t>821</t>
  </si>
  <si>
    <t>Dostawa i ułożenie w wykopie rur ochronnych PCV PEH 50, z wykonaniem wykopu pod rurę, nasypaniem warstwy piasku w rowie kablowym pod i nad rurą, z zasypaniem rowu kablowego po ułożeniu rury</t>
  </si>
  <si>
    <t>Dostawa i ułożenie w rurach płaskownika PFE 25x4, z podłączeniem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</si>
  <si>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</si>
  <si>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</si>
  <si>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</si>
  <si>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</si>
  <si>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</si>
  <si>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</si>
  <si>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</si>
  <si>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</si>
  <si>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</si>
  <si>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</si>
  <si>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Instalacja uziemiająca</t>
  </si>
  <si>
    <t>45310000-3</t>
  </si>
  <si>
    <t>45311200-2</t>
  </si>
  <si>
    <t>45315700-5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</si>
  <si>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</si>
  <si>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</si>
  <si>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</si>
  <si>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</si>
  <si>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</si>
  <si>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</si>
  <si>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</si>
  <si>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</si>
  <si>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</si>
  <si>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</si>
  <si>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</si>
  <si>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</si>
  <si>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</si>
  <si>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</si>
  <si>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Fasety z gzymsem podfasetowym o rysunku średnio złożonym (wys. detalu w rzucie do 25 cm) - wykonanie modelu i formy klejowej</t>
  </si>
  <si>
    <t>Dezynfekcja i usunięcie pleśni - powierzchnia lekko rzeźbiona zniszczona przez owady do 10%</t>
  </si>
  <si>
    <t>Demontaż i konserwacja wg „Programu prac konserwatorskich”, pkt. 2.2.2.1. - flizy</t>
  </si>
  <si>
    <t>Programowanie, testowanie, pomiary, próby i uruchomienie systemu sygnalizacji pożaru zgodnie z obowiązującymi przepisami i normami</t>
  </si>
  <si>
    <t>System telewizji dozoru</t>
  </si>
  <si>
    <t>Dostawa i montaż dysku twardego do rejestratorów - 2TB Przystosowany do pracy ciągłej np. HDDS-2000 GB</t>
  </si>
  <si>
    <t>Dostawa i montaż rejestratora sieciowego 16-kanałowego Full HD, H.264 np. GRI-K4416A</t>
  </si>
  <si>
    <t>Dostawa i montaż transformatora do kamer obrotowych 24V/3.3A na szynie np. DIN ZST-24V/ 3.3A</t>
  </si>
  <si>
    <t>Dostawa i montaż skrzynki na zasilacz i konwertery np. STB-300BOX</t>
  </si>
  <si>
    <t>Dostawa i montaż adaptera narożny dla np. GBR-WA02 GBR-CM01</t>
  </si>
  <si>
    <t>Dostawa i montaż adaptera słupowego dla np. GBR-WA02 GBR-PM01</t>
  </si>
  <si>
    <t>Dostawa i montaż kamery TVU zewnętrzna IP kamera szybkoobrotowa PTZ, 2 MP Full HD, 18x Zoom np. ICR WDR GCI-K1779P, kamera malowana na kolor NCS S1002-Y</t>
  </si>
  <si>
    <t>Dostawa i montaż adaptera podwieszenia kamer szybkoobrotowych np. PZT GBR-AM01</t>
  </si>
  <si>
    <t>Dostawa i montaż rurek elektroinstalacyjnych np. RL18, wraz z montażem uchwytów ognioopornych E90 z kołkiem stalowym M6</t>
  </si>
  <si>
    <t>Dostawa i montaż zasilacza buforowego 24V DC z akumulatorami 17Ah np. ZSP135-D-7A-1</t>
  </si>
  <si>
    <t>Dostawa i montaż puszki rozdzielczej z wkładką ceramiczną E90 np. PIP-1A</t>
  </si>
  <si>
    <t>Dostawa i montaż awaryjnego sygnalizatora akustyczno-optycznego wewnętrznego np. SAK-7N</t>
  </si>
  <si>
    <t>Dostawa i montaż modułu pętlowego 4 wejścia / 4 wyjścia adresowalnego z wewnętrznym izolatorem zwarć np. FDCIO222, wyposażonego w obudowę modułu z pokrywą IP54 np. FDCH291</t>
  </si>
  <si>
    <t>Dostawa i montaż modułu pętlowego 1 wejście / 1 wyjście, adresowalnego z wewnętrznym izolatorem zwarć np. FDCIO221, wyposażonego w obudowę modułu z pokrywą IP54 np. FDCH291</t>
  </si>
  <si>
    <t>Dostawa i montaż ręcznego ostrzegacza pożaru, adresowalnego, IP44 z wewnętrznym izolatorem zwarć IP44 np. FDME221, wyposażonego w obudowę czerwoną np. FDMH291-R, pokrywę z kluczem np. FDMK291</t>
  </si>
  <si>
    <t>Dostawa i montaż wielostanowej czujki dymu i ciepła, adresowalnej z wewnętrznym izolatorem zwarć np. OH720, wyposażonej w gniazdo czujki np. DB720, moduł zabezpieczenia czujki przed kradzieżą np. LP720, płytkę opisowa czujki np. FDBZ291</t>
  </si>
  <si>
    <t>Dostawa i montaż centrali sygnalizacji pożaru 2-pętlowej, analogowej adresowalnej np. FC722-ZA, wyposażonej w 2 akumulatory 26Ah np. FA2006-A, moduł sygnalizatorów-rozdział 4 linie niezależne np. FCA2005-A1, drukarkę systemową zewnętrzną z zasilaczem + papier np. KAFKA-R, moduł RS232 (izolowany) np. FCA2001, 5 przekaźników sterujących na szynę np. Z3B171, zestaw przewodów komunikacyjnych np. FCA2014-A1</t>
  </si>
  <si>
    <t>Dostawa i montaż nowego słupa oświetleniowego stalowego o wysokości 7,5 m np. D6A/1XR25, wyposażonego w fundament prefabrykowany, oprawę oświetleniową 150W np. ART-METAL, tabliczkę słupową bezpiecznikową, z dostawą i montażem przewodu YDY 3x1,5 m2 wewnątrz słupa oraz montażem istn. kabla NN, z wykonaniem robót ziemnych, z obróbką, podłączeniem i montażem końcówek kablowych</t>
  </si>
  <si>
    <t>Dostawa i montaż czujki ruchu np. LUXA103, z przygotowaniem podłoża i podłączeniem przewodów</t>
  </si>
  <si>
    <t>Dostawa i montaż czujki ruchu np.PRESENCE LIGHT CZO, z przygotowaniem podłoża i podłączeniem przewodów</t>
  </si>
  <si>
    <t>Dostawa i montaż gniazd wtyczkowych np. AL-079273-17;AL-079272-120;AL0792.71-9 GN. AL079271-27;UCHWYT 0802.54-14;0802.52-95;0802.51-35;0801.22-4 53-16 w puszce, z podłączeniem przewodów</t>
  </si>
  <si>
    <t>Korytka kablowe np. K200-25 - przygotowanie podłoża pod montaż korytek, dostawa i kompletny montaż korytek kablowych wraz z pokrywami np. P200-25 i uchwytami</t>
  </si>
  <si>
    <t>Listwy np. DLP 50X105 ALU - dostawa i montaż listew mocowanych na ścianach i sufitach za pomocą kołków rozporowych</t>
  </si>
  <si>
    <t>Dostawa i montaż rur windurowych np. PEH fi 32 mm układanych podtynkowo, wraz z wykonaniem i zaprawianiem bruzd</t>
  </si>
  <si>
    <t>Budowa kanalizacji kablowej przyłącza do budynku</t>
  </si>
  <si>
    <t>45231000-5</t>
  </si>
  <si>
    <t>Rura osłonowa dwudzielna np. A120PS na inne sieci</t>
  </si>
  <si>
    <t>Budowa kabla miedzianego</t>
  </si>
  <si>
    <t>Dostawa i montaż skrzynki metalowej np. SWn-10A-0 z gniezdnikiem oraz zamkiem systemowym i emblematem</t>
  </si>
  <si>
    <t>Dostawa i montaż łączówki np. LSA 10x2 rozłącznej</t>
  </si>
  <si>
    <t>VII. ROBOTY DROGOWE</t>
  </si>
  <si>
    <t>45111100-9</t>
  </si>
  <si>
    <t>Roboty rozbiórkowe</t>
  </si>
  <si>
    <t>Rozebranie chodników z płyt betonowych 35x35x5 cm na podsypce cementowo-piaskowej</t>
  </si>
  <si>
    <t>Wywiezienie samochodami samowyładowczymi płyt granitowych na miejsce wskazane przez Zarządcę Dróg do składowania na odległość do 10 km</t>
  </si>
  <si>
    <t>D.01.01</t>
  </si>
  <si>
    <t xml:space="preserve"> 45233000-9</t>
  </si>
  <si>
    <t>Profilowanie</t>
  </si>
  <si>
    <t>D.01.03.01</t>
  </si>
  <si>
    <t>Krawężniki</t>
  </si>
  <si>
    <t>45262512-3</t>
  </si>
  <si>
    <t>Rowki pod krawężniki i ławy krawężnikowe</t>
  </si>
  <si>
    <t>D.01.02</t>
  </si>
  <si>
    <t>Krawężniki kamienne wystające o wymiarach 15x30 cm na podsypce cementowo-piaskowej /krawężnik z odzysku/, z ustawieniem krawężników na łukach</t>
  </si>
  <si>
    <t>Nawierzchnie jezdni ul. Czopowej i wjazdu bramowego nowa nawierzchnia z bruku kamiennego</t>
  </si>
  <si>
    <t>45233100-0</t>
  </si>
  <si>
    <t>Warstwa pospółki kwalifikowanej o grubości po zagęszczeniu 10 cm, zagęszczenie do Is-1,0</t>
  </si>
  <si>
    <t>Podbudowa z kruszywa łamanego stabilizowanego mechanicznie - o grubości po zagęszczeniu 15 cm (120MPa)</t>
  </si>
  <si>
    <t>D.01.03.02</t>
  </si>
  <si>
    <t>D.01.03.03</t>
  </si>
  <si>
    <t>D.01.04</t>
  </si>
  <si>
    <t>D.01.09</t>
  </si>
  <si>
    <t>D.01.07</t>
  </si>
  <si>
    <t>Nawierzchnia z mieszanek mineralno-bitumicznych grysowo-żwirowych - warstwa ścieralna asfaltowa - grubość po zagęszcz. 5 cm</t>
  </si>
  <si>
    <t>Ułożenie geokompozytu z włókna szklanego</t>
  </si>
  <si>
    <t>Podbudowa zasadnicza z betonu asfaltowego - grubość warstwy po zagęszczeniu 7 cm</t>
  </si>
  <si>
    <t>Podbudowa z bruku kamiennego o wysokości 15/17 cm z odzysku z rozbiórki, na podsypce cementowo-piaskowej (zakup uzupełniający ok. 30%; 18m2)</t>
  </si>
  <si>
    <t>Nawierzchnia chodników</t>
  </si>
  <si>
    <t>45233200-1</t>
  </si>
  <si>
    <t>D.01.06</t>
  </si>
  <si>
    <t>D.01.05</t>
  </si>
  <si>
    <t>Chodniki z płyt kamiennych granitowych czerwonych z odzysku, na podsypce cementowo-piaskowej gr. 3cm</t>
  </si>
  <si>
    <t>Chodniki z płyt kamiennych nowych, na podsypce cementowo-piaskowej gr. 3cm</t>
  </si>
  <si>
    <t>Chodniki z kostki kamiennej granitowa szara 10x10cm o wysokości 8-11 cm, na podsypce cementowo-piaskowej, z wypełnieniem spoin zaprawą cementową</t>
  </si>
  <si>
    <t>Oznakowanie pionowe organizacji ruchu na czas budowy przyłączy, wzmocnienia fundamentów i odbudowy nawierzchni ulic Czopowej i Rycerskiej</t>
  </si>
  <si>
    <t>45233290-8</t>
  </si>
  <si>
    <t>D.01.08</t>
  </si>
  <si>
    <t>Zdejmowanie tablic znaków drogowych istniejącej stałej organizacji ruchu</t>
  </si>
  <si>
    <t>Tabliczki  żółte - rozebranie</t>
  </si>
  <si>
    <t>Demontaż świateł pulsujących na barierkach</t>
  </si>
  <si>
    <t>Znaki drogowe na barierkach - rozebranie</t>
  </si>
  <si>
    <t>Znaki drogowe na słupkach - rozebranie</t>
  </si>
  <si>
    <t>Słupki do znaków drogowych z rur stalowych  - rozebranie</t>
  </si>
  <si>
    <t>Wywóz ziemi samochodami samowyładowczymi na odległość do 7 km
UWAGA! Wywiezienie ziemi z wykopu w miejsce wskazane przez archeologów celem przebadania.
Z uwzględnieniem kosztu utylizacji gruntu po badaniach archeologicznych.</t>
  </si>
  <si>
    <t>Montaż cokołu przyściennego z piaskowca o wym 3*15 cm</t>
  </si>
  <si>
    <t>Wykonanie tynków renowacyjnych - cokół przedproża - z zastosowaniem materiałów renomowanych firm konserwatorskich</t>
  </si>
  <si>
    <t>Przemurowanie przesklepień łukowych otworów 2x1 ceg. w ścianach z cegieł</t>
  </si>
  <si>
    <t>Wypełnienie pachwin sklepiennych prażonym piaskiem</t>
  </si>
  <si>
    <t>Izolacja przewodów wentylacyjnych wełną mineralną np. ALU LAMELLA MAT gr. 20 mm</t>
  </si>
  <si>
    <t>Izolacja przewodów wentylacyjnych wełną mineralną np. ALU LAMELLA MAT gr. 30 mm</t>
  </si>
  <si>
    <t>Izolacja przewodów wentylacyjnych wełną mineralną np. ALU LAMELLA MAT gr. 40 mm</t>
  </si>
  <si>
    <t>Dostawa i montaż klawiatury z kontrolerem 3D i monitorem LCD np. GKB-A0110M</t>
  </si>
  <si>
    <t>860</t>
  </si>
  <si>
    <t>861</t>
  </si>
  <si>
    <t>862</t>
  </si>
  <si>
    <t>863</t>
  </si>
  <si>
    <t>740.1</t>
  </si>
  <si>
    <t>Rozdzielnice TP;T3;T5;T7 - przygotowanie podłoża pod montaż rozdzielnic, dostawa, montaż, podłączenie i próby rozdzielnic</t>
  </si>
  <si>
    <t>Rozdzielnice T1;T2;T4;T6 - przygotowanie podłoża pod montaż rozdzielnic, dostawa, montaż, podłączenie i próby rozdzielnic</t>
  </si>
  <si>
    <t>781.1</t>
  </si>
  <si>
    <t>Dostawa i montaż przewód. Wtynkowych i rur ośrednicy fi 47 mm układanych podtynkowo, wraz z wykonaniem i zaprawianiem bruzd</t>
  </si>
  <si>
    <t>787.1</t>
  </si>
  <si>
    <t>790.1</t>
  </si>
  <si>
    <t>790.2</t>
  </si>
  <si>
    <t>Dostawa i montaż łączników i przycisków świecznikowych 16A w puszce podświetlony, z podłączeniem przewodów</t>
  </si>
  <si>
    <t>Dostawa i montaż łączników i przycisków instal., z podłączeniem przewodów. Łącznik schodowy podtynkowy w puszce</t>
  </si>
  <si>
    <t>Dostawa i montaż opraw oświetleniowych  M-  LED 3W, DALI, IP67, z przygotowaniem podłoża pod montaż, podłączeniem przewodów</t>
  </si>
  <si>
    <t>Dostawa i montaż opraw oświetleniowych  L-  LED 18W, DALI, IP65, z przygotowaniem podłoża pod montaż, podłączeniem przewodów</t>
  </si>
  <si>
    <t>Warstwa z zaprawy cementowej grubości 50 mm zatarte na ostro zbrojonej siatką stalową zgrzewaną Q188</t>
  </si>
  <si>
    <t>Wykonanie i montaż nowych drzwi podawczych wewnętrznych Dn2 o wymiarze światła otworu: 1000x1000 mm, wg detalu D18, malowane na kolor ciepłego ciemnego brązu NCS S7020-Y20R (wg programu prac konserwatorskich), konstrukcja: klejonka sosnowa 1 kat., drzwi szklone szkłem pojedynczym bezpiecznym P3, montaż na kotwy stalowe ocynkowane oraz obwodowo na piankę montażową, drzwi wyposażone w gałkę, stylizowane zawiasy żelazne dystansowe, kwatera rozwierna. Wykonać wg rysunków warsztatowych. Wyrób indywidualny wraz z akcesoriami.</t>
  </si>
  <si>
    <t>216.1</t>
  </si>
  <si>
    <t>217.1</t>
  </si>
  <si>
    <t>Wykonanie i montaż nowych drzwi wewnętrznych Dn3 stylizowanych na Dz5, o wymiarze światła otworu: 2055x900 mm, drzwi malowane na kolor ciepłego ciemnego brązu NCS S7020-Y20R (wg programu prac konserwatorskich), konstrukcja: klejonka sosnowa 1 kat., montaż na kotwy stalowe ocynkowane oraz obwodowo na piankę montażową, drzwi wyposażone w klamkę stylizowaną wg projektu, 1x zamek patentowy, stylizowane zawiasy żelazne. Wykonać wg rysunków warsztatowych. Wyrób indywidualny wraz z akcesoriami.</t>
  </si>
  <si>
    <t>219.1</t>
  </si>
  <si>
    <t>215.1</t>
  </si>
  <si>
    <t>Wykonanie gniazda i podejść oraz montaż zamka elektromagnetycznego drzwi Dn1 oraz uszczelek dymoszczelnych.</t>
  </si>
  <si>
    <t>222.1</t>
  </si>
  <si>
    <t>222.2</t>
  </si>
  <si>
    <t>Dostawa i montaż zaślepki do nieobsadzonego portu RJ45 w panelu okablowania np. MK6OB1</t>
  </si>
  <si>
    <t>Dostawa i montaż Patch cord U/UTP, kategorii LS0H, 1 m np. VG5042MSH</t>
  </si>
  <si>
    <t>Dostawa i ułożenie w rurach przewodów YTDY 8x0,5 mm2,  z podłączeniem, obróbką i montażem końcówek kablowych</t>
  </si>
  <si>
    <t>Programowanie, testowanie, pomiary, próby i uruchomienie systemu wideodomofonowego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</si>
  <si>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</si>
  <si>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</si>
  <si>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</si>
  <si>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</si>
  <si>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</si>
  <si>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</si>
  <si>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</si>
  <si>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</si>
  <si>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</si>
  <si>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</si>
  <si>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</si>
  <si>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</si>
  <si>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</si>
  <si>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</si>
  <si>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</si>
  <si>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889</t>
  </si>
  <si>
    <t>890</t>
  </si>
  <si>
    <t>891</t>
  </si>
  <si>
    <t>892</t>
  </si>
  <si>
    <t>893</t>
  </si>
  <si>
    <t>895</t>
  </si>
  <si>
    <t>896</t>
  </si>
  <si>
    <t>897</t>
  </si>
  <si>
    <t>Okablowanie strukturalne</t>
  </si>
  <si>
    <t>45110000-1
45261000-4</t>
  </si>
  <si>
    <t>45110000-1
45200000-9
45262311-4
45262500-6
45320000-6</t>
  </si>
  <si>
    <t>77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</si>
  <si>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</si>
  <si>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</si>
  <si>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</si>
  <si>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</si>
  <si>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</si>
  <si>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</si>
  <si>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</si>
  <si>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</si>
  <si>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</si>
  <si>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</si>
  <si>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</si>
  <si>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45110000-1
45262300-4
45262000-0
45400000-1
45422000-1
45262500-6</t>
  </si>
  <si>
    <t>90</t>
  </si>
  <si>
    <t>91</t>
  </si>
  <si>
    <t>92</t>
  </si>
  <si>
    <t>93</t>
  </si>
  <si>
    <t>94</t>
  </si>
  <si>
    <t>95</t>
  </si>
  <si>
    <t>97</t>
  </si>
  <si>
    <t>98</t>
  </si>
  <si>
    <t>99</t>
  </si>
  <si>
    <t>100</t>
  </si>
  <si>
    <t>102</t>
  </si>
  <si>
    <t>104</t>
  </si>
  <si>
    <t>109</t>
  </si>
  <si>
    <t>112</t>
  </si>
  <si>
    <t>113</t>
  </si>
  <si>
    <t>116</t>
  </si>
  <si>
    <t>128</t>
  </si>
  <si>
    <t>129</t>
  </si>
  <si>
    <t>130</t>
  </si>
  <si>
    <t>131</t>
  </si>
  <si>
    <t>132</t>
  </si>
  <si>
    <t>133</t>
  </si>
  <si>
    <t>135</t>
  </si>
  <si>
    <t>45262400-5
45262300-4
45422000-1</t>
  </si>
  <si>
    <t>45110000-1
45262000-1
45111000-8
92522100-7
92522200-8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</si>
  <si>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</si>
  <si>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</si>
  <si>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</si>
  <si>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</si>
  <si>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</si>
  <si>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</si>
  <si>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</si>
  <si>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</si>
  <si>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</si>
  <si>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</si>
  <si>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</si>
  <si>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</si>
  <si>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</si>
  <si>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</si>
  <si>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</si>
  <si>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45110000-1
45320000-6
45262000-1</t>
  </si>
  <si>
    <t>175</t>
  </si>
  <si>
    <t>176</t>
  </si>
  <si>
    <t>177</t>
  </si>
  <si>
    <t>178</t>
  </si>
  <si>
    <t>179</t>
  </si>
  <si>
    <t>180</t>
  </si>
  <si>
    <t>181</t>
  </si>
  <si>
    <t>182</t>
  </si>
  <si>
    <t>45421100-5</t>
  </si>
  <si>
    <t>183</t>
  </si>
  <si>
    <t>184</t>
  </si>
  <si>
    <t>185</t>
  </si>
  <si>
    <t>186</t>
  </si>
  <si>
    <t>188</t>
  </si>
  <si>
    <t>189</t>
  </si>
  <si>
    <t>214</t>
  </si>
  <si>
    <t>215</t>
  </si>
  <si>
    <t>218</t>
  </si>
  <si>
    <t>220</t>
  </si>
  <si>
    <t>221</t>
  </si>
  <si>
    <t>224</t>
  </si>
  <si>
    <t>228</t>
  </si>
  <si>
    <t>231</t>
  </si>
  <si>
    <t>232</t>
  </si>
  <si>
    <t>233</t>
  </si>
  <si>
    <t>238</t>
  </si>
  <si>
    <t>239</t>
  </si>
  <si>
    <t>Wykonanie i montaż nowych drzwi wewnętrznych Dn23 stylizowanych na Dz19, o wymiarze światła otworu: 2055x840 mm, drzwi od strony klatki schodowej polichromia w odcieniach Caput Mortuum, od strony pokoju w kolorze rozbielonej pastelowej zieleni NCS S4010-B90G (wg programu prac konserwatorskich), konstrukcja: klejonka sosnowa 1 kat., montaż na kotwy stalowe ocynkowane oraz obwodowo na piankę montażową, drzwi wyposażone w klamkę stylizowaną wg projektu, 1x zamek patentowy, stylizowane zawiasy żelazne. Wykonać wg rysunków warsztatowych. Wyrób indywidualny wraz z akcesoriami.</t>
  </si>
  <si>
    <t>Wykonanie i montaż nowych drzwi wewnętrznych Dn24, o wymiarze światła otworu: 2930x5570 mm, konstrukcja: szkło bezpieczne klejone P3, mocowanie punktowe, montaż na kotwy stalowe ocynkowane oraz obwodowo na piankę montażową, drzwi wyposażone w pochwyt wg projektu, 1x zamek centralny z wkładką patentową wg projektu. Wykonać wg rysunków warsztatowych. Wyrób indywidualny wraz z akcesoriami.</t>
  </si>
  <si>
    <t>Dostawa i montaż kanał natynkowego aluminiowego 100x60 mm</t>
  </si>
  <si>
    <t>Dostawa i montaż rurek plastikowych, elastycznych, karbowanych, bezhalogenowych o średnicy 28 mm, z wykonaniem i zaprawianiem bruzd</t>
  </si>
  <si>
    <t>Dostawa i montaż rurek plastikowych, elastycznych, karbowanych, bezhalogenowych o średnicy 22 mm, z wykonaniem i zaprawianiem bruzd</t>
  </si>
  <si>
    <t>Szafa krosowa i skrzynki mieszkaniowe</t>
  </si>
  <si>
    <t>Dostawa i montaż szaf dystrybucyjnych 19" stojących, szafa rack 42U 600x600 mm, wyposażona w drzwi przednie dwuskrzydłowe, osłony blaszane z tyłu i z obu boków, cokół, 2 półki na sprzęt (kros MDF)</t>
  </si>
  <si>
    <t>System syngalizacji pożaru</t>
  </si>
  <si>
    <t>453-2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</si>
  <si>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</si>
  <si>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</si>
  <si>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</si>
  <si>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</si>
  <si>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</si>
  <si>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</si>
  <si>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</si>
  <si>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</si>
  <si>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</si>
  <si>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</si>
  <si>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</si>
  <si>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</si>
  <si>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Okablowanie</t>
  </si>
  <si>
    <t>Dostawa i ułożenie w rurach kabel YnTKSYekw1x2x1, z podłączeniem, obróbką i montażem końcówek kablowych</t>
  </si>
  <si>
    <t>Studnie rewizyjne z kręgów betonowych o śr. 1000 mm w gotowym wykopie o głębok. 3m, wraz z wykonaniem przejść szczelnych przez ściany studni tulejami, montażem włazu żeliwnego z logo</t>
  </si>
  <si>
    <t>Wykonanie i montaż kanałów z rur PVC łączonych na wcisk o śr. zewn. 160 mm, wraz z niezbędnymi kształtkami</t>
  </si>
  <si>
    <t>Wykonanie kaskady z PVC o śr. zewn. 160 mm</t>
  </si>
  <si>
    <t>Montaż trójnika żeliwnego kołnierzowego o średnicy nominalnej 100/50 mm w rurociąg żeliwny, wraz z blokiem oporowym</t>
  </si>
  <si>
    <t>Montaż łącznika rurowo - kołnierzowego z pierścieniem blokującym o śr. 100 mm</t>
  </si>
  <si>
    <t>Montaż zasuwy żeliwnej klinowej owalnej kołnierzowej z obudową o śr. 50 mm</t>
  </si>
  <si>
    <t>Wykonanie montażu kształtek ciśnieniowych PE, PEHD o połączeniach zgrzewano-kołnierzowych (tuleje kołnierzowe na luźny kołnierz) o śr.zewnętrznej 63 mm</t>
  </si>
  <si>
    <t>Oznakowanie armatury wodociągu tabliczką domiarową</t>
  </si>
  <si>
    <t>Sieci wodociągowe - montaż rurociągów z rur polietylenowych (PE, PEHD) o śr.zewnętrznej 63 mm, wraz z ułożeniem taśmy lokalizacyjnej</t>
  </si>
  <si>
    <t>Płukanie, dezynfekcja, badanie bakteriologiczne wody wodociągu</t>
  </si>
  <si>
    <t>Próba wodna szczelności sieci wodociągowej</t>
  </si>
  <si>
    <t>Rurociągi stalowe ocynkowane o śr. nominalnej 50 mm o połączeniach gwintowanych</t>
  </si>
  <si>
    <t>Zawory zwrotne antyskażeniowe np. EA instalacji wodociągowych z rur stalowych o śr. nominalnej 50 mm</t>
  </si>
  <si>
    <t>Demontaż rurociągu stalowego o śr. 50 mm</t>
  </si>
  <si>
    <t>1044</t>
  </si>
  <si>
    <t>1045</t>
  </si>
  <si>
    <t>1046</t>
  </si>
  <si>
    <t>1047</t>
  </si>
  <si>
    <t>1048</t>
  </si>
  <si>
    <t>1049</t>
  </si>
  <si>
    <t>1050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</si>
  <si>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</si>
  <si>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</si>
  <si>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</si>
  <si>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</si>
  <si>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</si>
  <si>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</si>
  <si>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</si>
  <si>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</si>
  <si>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</si>
  <si>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</si>
  <si>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</si>
  <si>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</si>
  <si>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</si>
  <si>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</si>
  <si>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</si>
  <si>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</si>
  <si>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</si>
  <si>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</si>
  <si>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</si>
  <si>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</si>
  <si>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</si>
  <si>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</si>
  <si>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</si>
  <si>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</si>
  <si>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</si>
  <si>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</si>
  <si>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</si>
  <si>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1086</t>
  </si>
  <si>
    <t>1085</t>
  </si>
  <si>
    <t>1087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</si>
  <si>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</si>
  <si>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</si>
  <si>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</si>
  <si>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</si>
  <si>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</si>
  <si>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</si>
  <si>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</si>
  <si>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</si>
  <si>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</si>
  <si>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</si>
  <si>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</si>
  <si>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</si>
  <si>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</si>
  <si>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</si>
  <si>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</si>
  <si>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</si>
  <si>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</si>
  <si>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45331100-7</t>
  </si>
  <si>
    <t>45332200-5</t>
  </si>
  <si>
    <t>45332300-6</t>
  </si>
  <si>
    <t>45331210-1</t>
  </si>
  <si>
    <t>451-4,     454-4</t>
  </si>
  <si>
    <t>1109</t>
  </si>
  <si>
    <t>1110</t>
  </si>
  <si>
    <t>1111</t>
  </si>
  <si>
    <t>1112</t>
  </si>
  <si>
    <t>1114</t>
  </si>
  <si>
    <t>1115</t>
  </si>
  <si>
    <t>454-6          454-7</t>
  </si>
  <si>
    <t xml:space="preserve">Ułożenie kostki kamiennej pochodzącej z rozbiórki na podsypce cementowo-piaskowej </t>
  </si>
  <si>
    <t>Badanie i pomiary</t>
  </si>
  <si>
    <t>V. INSTALACJE TELETECHNICZNE</t>
  </si>
  <si>
    <t>Trasy kablowe</t>
  </si>
  <si>
    <t>Dostawa i montaż korytek metalowych z blachy perforowanej 100x60 mm</t>
  </si>
  <si>
    <t>Dostawa i montaż drabinek kablowych D400</t>
  </si>
  <si>
    <t>Dostawa i montaż kanał natynkowego DLP 200x60 mm</t>
  </si>
  <si>
    <t>177.1</t>
  </si>
  <si>
    <t>Licowanie posadzek płytkami łazienek na zaprawie klejowej wraz z dekorami oraz cokolikami</t>
  </si>
  <si>
    <t>Licowanie ścian płytkami glazurowanymi łazienek w apartamentach i WC kantor na zaprawie klejowej wraz z dekorami oraz cokolikami</t>
  </si>
  <si>
    <t>Regulator stałego wydatku np. VFL/125</t>
  </si>
  <si>
    <t>Tłumiki akustyczne rurowe proste np. SLCU 125 900 50</t>
  </si>
  <si>
    <t>Tłumiki akustyczne rurowe proste np. SLCU 315 1200 100</t>
  </si>
  <si>
    <t>Tłumiki akustyczne rurowe proste np. SLCBU 315 1200 100</t>
  </si>
  <si>
    <t>Przepustnice jednopłaszczyznowe stalowe kołowe np. DRU 355</t>
  </si>
  <si>
    <t>Kratka dwurzędowa np. STRWS 1025x125-355</t>
  </si>
  <si>
    <t>Kratka dwurzędowa np. STRWS 1025x125-315</t>
  </si>
  <si>
    <t>Kratka dwurzędowa np. STRWS 1025x125-250</t>
  </si>
  <si>
    <t>Kratka dwurzędowa np. STRWS 1025x125-200</t>
  </si>
  <si>
    <t>Kratka dwurzędowa np. STRW 525x125-355</t>
  </si>
  <si>
    <t>Kratka dwurzędowa np. STRW 525x125-315</t>
  </si>
  <si>
    <t>Kratka dwurzędowa np. STRW 525x125-250</t>
  </si>
  <si>
    <t>Kratka dwurzędowa np. STRW 525x125-200</t>
  </si>
  <si>
    <t>Klapa p-poż ElS 120 z siłownikiem 24V oraz dwa wskaźniki krańcowe 700x700 mm</t>
  </si>
  <si>
    <t>Rurociągi w instalacjach c.o. stalowe o śr. nominalnej 20 mm o połączeniach spawanych</t>
  </si>
  <si>
    <t>Filtry siatkowe o śr. nominalnej 20 mm</t>
  </si>
  <si>
    <t>Montaż elementów systemu telewizji użytkowej - monitor TVU Panel odbiorczy wideodomofonu IP, PoE wyświetlacz 7" kolorowy, dotykowy, głośnomówiący, wiszący, czarny</t>
  </si>
  <si>
    <t>925.1</t>
  </si>
  <si>
    <t>System Kontroli Dostępu</t>
  </si>
  <si>
    <t>Montaż urządzeń</t>
  </si>
  <si>
    <t>Montaż interfejsu sieciowego do zestawu PC Programator kart RFID (USB, RS232, Ethernet)</t>
  </si>
  <si>
    <t>Dostawa kart Karty zbliżeniowe w standardzie Mifare, RFID, 1KB, ISO14443</t>
  </si>
  <si>
    <t>Dostawa i montaż elementów systemu kontroli dostępu - kontroler (sterownik) dla 1 wejścia kontrolowanego Kontroler z jednym czytnikiem do drzwi i innych przejść z obsługą jednostronną, bez zasilacza</t>
  </si>
  <si>
    <t>Dostawa i montaż czujki napadowej - ręczny przycisk Przycisk otwarcia drzwi (montowany w apartamencie przy drzwiach wejściowych)</t>
  </si>
  <si>
    <t>Dostawa i montaż akumulatora bezobsługowego o poj. do 10 Ah Akumulator 7Ah</t>
  </si>
  <si>
    <t>Zainstalowanie i wysterowanie oprogramowania zarządzającego systemami alarmowymi o pojemności od 5 do 10 MB Oprogramowanie systemu KD - z programatorem zamków (HH6) - spersonalizowana baza danych - POS i PMS interface</t>
  </si>
  <si>
    <t>934.1</t>
  </si>
  <si>
    <t>934.2</t>
  </si>
  <si>
    <t>934.3</t>
  </si>
  <si>
    <t>934.4</t>
  </si>
  <si>
    <t>934.5</t>
  </si>
  <si>
    <t>934.6</t>
  </si>
  <si>
    <t>934.7</t>
  </si>
  <si>
    <t>934.8</t>
  </si>
  <si>
    <t>934.9</t>
  </si>
  <si>
    <t>934.10</t>
  </si>
  <si>
    <t>Dostawa i montaż - przewody kabelkowe w powłoce polwinitowej (łączny przekrój żył Cu-6/Al-12 mm2) układane na gotowych uchwytach bezśrubowych, w korytkach i na drabinkach z mocowaniem pojedynczo Kabel YDY2x1,5</t>
  </si>
  <si>
    <t>Programowanie, testowanie, pomiary, szkolenie personelu, próby i uruchomienie systemu kontroli dostępu</t>
  </si>
  <si>
    <t>Dostawa i montaż gniazd RJ45 zaślepek do nieobsadzonego portu RJ45 w panelu okablowania np. MK6OB1</t>
  </si>
  <si>
    <t>940.1</t>
  </si>
  <si>
    <t>941.1</t>
  </si>
  <si>
    <t>942.1</t>
  </si>
  <si>
    <t>Montaż wyposażenia szaf dystrybucyjnych 19" - kabel krosowy w urządzeniu aktywnym Patch cord kategorii 6, UTP, LS0H, 2 m</t>
  </si>
  <si>
    <t>Montaż wyposażenia szaf dystrybucyjnych 19" - kabel krosowy w urządzeniu aktywnym Patch cord kategorii 6, UTP, LS0H, 3 m</t>
  </si>
  <si>
    <t>943.1</t>
  </si>
  <si>
    <t>Dostawa i montaż punktu dostępowego (access point) wraz ze switch 24-portowy</t>
  </si>
  <si>
    <t>Przewody kabelkowe w powłoce polwinitowej (łączny przekrój żył Cu-6/Al-12 mm2) układane na gotowych uchwytach bezśrubowych, w korytkach i na drabinkach z mocowaniem pojedynczo Kabel TT113</t>
  </si>
  <si>
    <t>956.1</t>
  </si>
  <si>
    <t xml:space="preserve">Dostawa i montaż zaślepek do nieobsadzonego portu RJ45 w panelu okablowania np. MK6OB1 </t>
  </si>
  <si>
    <t>Dostawa i montaż moduł RJ45 kategorii 6A UTP np. XMK6NB</t>
  </si>
  <si>
    <t>Dostawa i montaż wtyku RJ45 np. PLAG6ANB</t>
  </si>
  <si>
    <t>Dostawa i ułożenie w rurach przewodów YDY 2x1,5 mm2,  z podłączeniem, obróbką i montażem końcówek kablowych</t>
  </si>
  <si>
    <t>453-3</t>
  </si>
  <si>
    <t>864</t>
  </si>
  <si>
    <t>865</t>
  </si>
  <si>
    <t>866</t>
  </si>
  <si>
    <t>867</t>
  </si>
  <si>
    <t>868</t>
  </si>
  <si>
    <t>870</t>
  </si>
  <si>
    <t>Dostawa i montaż modułu RJ45 kategorii 6A UTP np. XMK6NB</t>
  </si>
  <si>
    <t>Wykonanie i montaż nowych drzwi wewnętrznych Dn25 stylizowanych na Dz19, o wymiarze światła otworu: 2055x1000 mm, drzwi malowane na kolor rozbielonej pastelowej zieleni NCS S4010-B90G (wg programu prac konserwatorskich), konstrukcja: klejonka sosnowa 1 kat., montaż na kotwy stalowe ocynkowane oraz obwodowo na piankę montażową, drzwi wyposażone w klamkę stylizowaną wg projektu, 1x zamek patentowy, stylizowane zawiasy żelazne. Wykonać wg rysunków warsztatowych. Wyrób indywidualny wraz z akcesoriami.</t>
  </si>
  <si>
    <t>Wykonanie i montaż nowych drzwi wewnętrznych Dn30, o wymiarze światła otworu: 2055x1100 mm, konstrukcja: drzwi pełne systemowe, kolor szary RAL 7000 - szary lakier połysk, montaż na kotwy stalowe ocynkowane oraz obwodowo na piankę montażową, drzwi wyposażone w klamkę stalową nierdzewną, wkładkę patentową. Wykonać wg rysunków warsztatowych. Wyrób indywidualny wraz z akcesoriami.</t>
  </si>
  <si>
    <t>Wykonanie i montaż nowych drzwi wewnętrznych Dn31, o wymiarze światła otworu: 2055x1000 mm, konstrukcja: drzwi pełne systemowe EI 30, kolor szary RAL 7000 - szary lakier połysk, montaż na kotwy stalowe ocynkowane oraz obwodowo na piankę montażową, drzwi wyposażone w klamkę stalową nierdzewną, wkładkę patentową. Wykonać wg rysunków warsztatowych. Wyrób indywidualny wraz z akcesoriami.</t>
  </si>
  <si>
    <t>Wykonanie i montaż nowych drzwi wewnętrznych Dn32, o wymiarze światła otworu: 2055x1000 mm, konstrukcja: drzwi pełne systemowe, kolor szary RAL 7000 - szary lakier połysk, montaż na kotwy stalowe ocynkowane oraz obwodowo na piankę montażową, drzwi wyposażone w klamkę stalową nierdzewną, wkładkę patentową. Wykonać wg rysunków warsztatowych. Wyrób indywidualny wraz z akcesoriami.</t>
  </si>
  <si>
    <t>Wykonanie i montaż nowych drzwi wewnętrznych Dn33, o wymiarze światła otworu: 2055x900 mm, konstrukcja: drzwi pełne systemowe EI 30, kolor szary RAL 7000 - szary lakier połysk, montaż na kotwy stalowe ocynkowane oraz obwodowo na piankę montażową, drzwi wyposażone w klamkę stalową nierdzewną, zakrętkę wc. Wykonać wg rysunków warsztatowych. Wyrób indywidualny wraz z akcesoriami.</t>
  </si>
  <si>
    <t>Wykonanie i montaż nowych drzwi wewnętrznych Dn34, o wymiarze światła otworu: 2055x1110 mm, konstrukcja: drzwi pełne systemowe, kolor szary RAL 7000 - szary lakier połysk, montaż na kotwy stalowe ocynkowane oraz obwodowo na piankę montażową, drzwi wyposażone w klamkę stalową nierdzewną, wkładkę patentową. Wykonać wg rysunków warsztatowych. Wyrób indywidualny wraz z akcesoriami.</t>
  </si>
  <si>
    <t>Wykonanie i montaż nowych drzwi wewnętrznych Dn35, o wymiarze światła otworu: 2055x900 mm, konstrukcja: drzwi pełne systemowe, kolor szary RAL 7000 - szary lakier połysk, montaż na kotwy stalowe ocynkowane oraz obwodowo na piankę montażową, drzwi wyposażone w klamkę stalową nierdzewną, wkładkę patentową. Wykonać wg rysunków warsztatowych. Wyrób indywidualny wraz z akcesoriami.</t>
  </si>
  <si>
    <t>Wykonanie i montaż nowych drzwi wewnętrznych Dn36, o wymiarze światła otworu: 2055x1000 mm, konstrukcja: drzwi pełne systemowe EI 30, kolor szary RAL 7000 - szary lakier połysk, montaż na kotwy stalowe ocynkowane oraz obwodowo na piankę montażową, drzwi wyposażone w klamkę stalową nierdzewną, wkładkę patentową. Wykonać wg rysunków warsztatowych. Wyrób indywidualny wraz z akcesoriami.</t>
  </si>
  <si>
    <t>Wykonanie i montaż nowych drzwi wewnętrznych Dn37, o wymiarze światła otworu: 2055x900 mm, konstrukcja: drzwi pełne systemowe, kolor szary RAL 7000 - szary lakier połysk, montaż na kotwy stalowe ocynkowane oraz obwodowo na piankę montażową, drzwi wyposażone w klamkę stalową nierdzewną, wkładkę patentową. Wykonać wg rysunków warsztatowych. Wyrób indywidualny wraz z akcesoriami.</t>
  </si>
  <si>
    <t>Wykonanie i montaż nowych drzwi wewnętrznych Dn38, o wymiarze światła otworu: 2055x790 mm, konstrukcja: drzwi pełne systemowe, kolor szary RAL 7000 - szary lakier połysk, montaż na kotwy stalowe ocynkowane oraz obwodowo na piankę montażową, drzwi wyposażone w klamkę stalową nierdzewną, wkładkę patentową. Wykonać wg rysunków warsztatowych. Wyrób indywidualny wraz z akcesoriami.</t>
  </si>
  <si>
    <t>959.1</t>
  </si>
  <si>
    <t>Dostawa i montaż projektora multimedialnego np.VPL-PHZ10, z uchwytem i przygotowaniem podłoża do montażu</t>
  </si>
  <si>
    <t>961.1</t>
  </si>
  <si>
    <t>Montaż kompaktowej centrali alarmowej do 16 linii dozorowych Wielostrefowa central systemu alarmu włamania i napadu</t>
  </si>
  <si>
    <t>ST-453-2-System sterowania oświetleniem-45310000-3</t>
  </si>
  <si>
    <t>ST-453-2-Montaż Urządzeń-45310000-3</t>
  </si>
  <si>
    <t>ST-453-2-Wykonanie okablowania-45310000-3</t>
  </si>
  <si>
    <t>ST-453-2-Uruchomienie systemu-45310000-3</t>
  </si>
  <si>
    <t>Kpl</t>
  </si>
  <si>
    <t>988.1</t>
  </si>
  <si>
    <t>988.2</t>
  </si>
  <si>
    <t>988.3</t>
  </si>
  <si>
    <t>988.4</t>
  </si>
  <si>
    <t>988.5</t>
  </si>
  <si>
    <t>988.6</t>
  </si>
  <si>
    <t>988.7</t>
  </si>
  <si>
    <t>988.8</t>
  </si>
  <si>
    <t>988.9</t>
  </si>
  <si>
    <t>988.10</t>
  </si>
  <si>
    <t>988.11</t>
  </si>
  <si>
    <t>988.12</t>
  </si>
  <si>
    <t>988.13</t>
  </si>
  <si>
    <t>988.14</t>
  </si>
  <si>
    <t>988.16</t>
  </si>
  <si>
    <t>988.17</t>
  </si>
  <si>
    <t>Zaprogramowanie systemu, wysterowanie natęzenia i ustawienia oświetlenia, testy sprawdzające poprawność pracy systemu, sprawdzenie i pomiary okablowania</t>
  </si>
  <si>
    <t>Dostawa i montaż na gotowym podłożu aparatów o masie do 2.5 kg bez częściowego rozebrania i podłączenia (il. otworów mocujących do 2) Zasilacz magistrali KNX 640 mA z zasilaczem awaryjnym</t>
  </si>
  <si>
    <t>Dostawa i montaż na gotowym podłożu aparatów o masie do 2.5 kg bez częściowego rozebrania i podłączenia (il. otworów mocujących do 2) Zasilacz awaryjny dla magistrali KNX</t>
  </si>
  <si>
    <t>Dostawa i montaż na gotowym podłożu aparatów o masie do 2.5 kg bez częściowego rozebrania i podłączenia (il. otworów mocujących do 2) Bramka systemowa KNX/DALI dla 16 grup urządzeń DALI</t>
  </si>
  <si>
    <t>Dostawa i montaż na gotowym podłożu aparatów o masie do 2.5 kg bez częściowego rozebrania i podłączenia (il. otworów mocujących do 2) Aktor załączający systemu KNX 2 wyjścia 10A</t>
  </si>
  <si>
    <t>Dostawa i montaż na gotowym podłożu aparatów o masie do 2.5 kg bez częściowego rozebrania i podłączenia (il. otworów mocujących do 2) Moduł wejść systemu KNX 4 wejścia 230V</t>
  </si>
  <si>
    <t>Dostawa i montaż na gotowym podłożu aparatów o masie do 2.5 kg bez częściowego rozebrania i podłączenia (il. otworów mocujących do 2) Zasilacz kontrolera logicznego 24VDC/0,4A</t>
  </si>
  <si>
    <t>Dostawa i montaż na gotowym podłożu aparatów o masie do 2.5 kg bez częściowego rozebrania i podłączenia (il. otworów mocujących do 2) Kontroler logiczny IP dla systemu KNX (programowanie logiki, wizualizacji, bramka logiczna)</t>
  </si>
  <si>
    <t>Dostawa i montaż elementów obsługowych - pulpit obsługowy (konsola) z wyświetlaczem LCD Panel 7'' dotykowy systemu KNX</t>
  </si>
  <si>
    <t>Dostawa i montaż obudowy o wielkości do 1 HE Zestaw montażowy - ramka dla panelu dotykowego</t>
  </si>
  <si>
    <t>Dostawa i montaż obudowy o wielkości do 1 HE Puszka podtynkowa dla montażu panelu dotykowego</t>
  </si>
  <si>
    <t>Dostawa i montaż elektromechanicznych elementów obsługowych Przycisk czteroklawiszowy systemu KNX</t>
  </si>
  <si>
    <t>Dostawa i montaż obudowy o wielkości do 1 HE Ramka do przycisku</t>
  </si>
  <si>
    <t>Dostawa i montaż czujki ruchu- pasywna podczerwieni Czujnik ruchu sufitowy 360o do montaż wewnątrz budynku</t>
  </si>
  <si>
    <t>Rozebranie ław pod krawężniki z betonu wraz z segregacją materiałów oraz wywiezieniem i utylizacją materiału z rozbiórki nie nadającego się do ponownego wbudowania</t>
  </si>
  <si>
    <t>Rozebranie chodników z płyt betonowych 50x50x7 cm na podsypce cementowo-piaskowej wraz z segregacją materiałów oraz wywiezieniem i utylizacją materiału z rozbiórki nie nadającego się do ponownego wbudowania</t>
  </si>
  <si>
    <t>Rozebranie chodników z płyt kamiennych - granitowych  /do ponownego wykorzystania 5,8m2/ wraz z segregacją materiałów oraz wywiezieniem i utylizacją materiału z rozbiórki nie nadającego się do ponownego wbudowania</t>
  </si>
  <si>
    <t>Rozebranie nawierzchni z bruku kamiennego o wysokości 15/17 cm /wjazd na posesje/ wraz z segregacją materiałów oraz wywiezieniem i utylizacją materiału z rozbiórki nie nadającego się do ponownego wbudowania</t>
  </si>
  <si>
    <t>Sfrezowanie nawierzchni bitumicznej jezdni mechanicznie na  grubość 4 cm wraz z segregacją materiałów oraz wywiezieniem i utylizacją materiału z rozbiórki nie nadającego się do ponownego wbudowania</t>
  </si>
  <si>
    <t>Rozebranie podbudowy z bruku kamiennego o wysokości 15/17 cm /jezdnie/ wraz z segregacją materiałów oraz wywiezieniem i utylizacją materiału z rozbiórki nie nadającego się do ponownego wbudowania</t>
  </si>
  <si>
    <t>Dostawa i montaż ramki aluminiowej np. 0790 02</t>
  </si>
  <si>
    <t>Dostawa i montaż uchwytu montażowego np. 0802 51</t>
  </si>
  <si>
    <t>Dostawa i montaż puszek instalacyjnych podtynkowych (do montażu podtynkowego) np. 0801 51, z przygotowaniem powierzchni do montażu</t>
  </si>
  <si>
    <t>Dostawa i montaż puszek instalacyjnych uniwersalnych 50 mm (do drewnianej listwy przypodłogowej) np. 0800 51, z przygotowaniem powierzchni do montażu</t>
  </si>
  <si>
    <t>Pomiary okablowania strukturalnego zgodnie z wymaganiami</t>
  </si>
  <si>
    <t>System sieci bezprzewodowej</t>
  </si>
  <si>
    <t>901</t>
  </si>
  <si>
    <t>902</t>
  </si>
  <si>
    <t>903</t>
  </si>
  <si>
    <t>907</t>
  </si>
  <si>
    <t>908</t>
  </si>
  <si>
    <t>910</t>
  </si>
  <si>
    <t>ST-453-2</t>
  </si>
  <si>
    <t>Przewody kabelkowe w powłoce polwinitowej (łączny przekrój żył Cu-6/Al-12 mm2) wciągane do rur Kabel YnTKSY1x2x1</t>
  </si>
  <si>
    <t> </t>
  </si>
  <si>
    <t>878.1</t>
  </si>
  <si>
    <t>Przyłączenie do sieci telewizji kablowej</t>
  </si>
  <si>
    <t>916</t>
  </si>
  <si>
    <t>Dostawa i montaż panelu zakończeń kabli koncentrycznych, wyposażonego</t>
  </si>
  <si>
    <t>Dostawa i montaż gniazda telewizyjnego do montażu w przyłączu kablowym, np. Mosaic (w kolorze ramki przyłącza) 0792 92</t>
  </si>
  <si>
    <t>Dostawa i ułożenie na korytkach kabla RG6, z podłączeniem, obróbką i montażem końcówek kablowych</t>
  </si>
  <si>
    <t>919</t>
  </si>
  <si>
    <t>920</t>
  </si>
  <si>
    <t>921</t>
  </si>
  <si>
    <t>922</t>
  </si>
  <si>
    <t>Wyposażenie sali multimedialnej (pomieszczenie P.-1.4)</t>
  </si>
  <si>
    <t>Czyszczaki z PVC kanalizacyjne niskoszumowe o śr. 75 mm o połączeniach wciskowych</t>
  </si>
  <si>
    <t>Rurociągi z PVC kanalizacyjne niskoszumowe o śr. 160 mm o połączeniach wciskowych</t>
  </si>
  <si>
    <t>Rurociągi z PVC kanalizacyjne niskoszumowe o śr. 75 mm o połączeniach wciskowych</t>
  </si>
  <si>
    <t>Rurociągi z PP niskoszymowe kanalizacyjne o śr. 110 mm o połączeniach wciskowych</t>
  </si>
  <si>
    <t>Rurociągi z PP niskoszumowe kanalizacyjne o śr. 75 mm o połączeniach wciskowych</t>
  </si>
  <si>
    <t>452-11</t>
  </si>
  <si>
    <t>452-5</t>
  </si>
  <si>
    <t>Stolarka okienna i drzwiowa</t>
  </si>
  <si>
    <t>Stolarka okienna, parapet okienny z rekonstrukcją kratki metalowej, belki nadproży: klatka schodowa p.1.1, p.2.1.</t>
  </si>
  <si>
    <t>Przymurowanie ścianek do ceramicznych przewodów wentylacyjnych - cegła o grub. 1/4 ceg. na zaprawie cementowo-wapiennej</t>
  </si>
  <si>
    <t>454-8</t>
  </si>
  <si>
    <t>454-2</t>
  </si>
  <si>
    <t>Zniszczenie żywotności mikroorganizmów w porach kamienia metodą chemiczną (dezynfekcja)</t>
  </si>
  <si>
    <t>Podwórko</t>
  </si>
  <si>
    <t>454-4</t>
  </si>
  <si>
    <t>Prace konserwatorskie</t>
  </si>
  <si>
    <t>452-7</t>
  </si>
  <si>
    <t>szt.</t>
  </si>
  <si>
    <t>18</t>
  </si>
  <si>
    <t>452-13</t>
  </si>
  <si>
    <t>Wykonanie i montaż nowych drzwi zewnętrznych Dn1 o wymiarze światła otworu: 2350x1310 mm, wg detalu D20, drzwi od strony zewnętrznej malowane w kolorze zieleni rezedowej zgaszonej NCS S5010-B90G, od strony sieni malowane na ciemny brąz NCS S7020-Y20R (wg programu prac konserwatorskich), konstrukcja: deski dębowe 1 kat., izolacja termiczna, montaż na kotwy stalowe ocynkowane oraz obwodowo na piankę montażową, drzwi wyposażone w klamkę stylizowaną (detal 21 projektu), okucia (detal 20), zamek patentowy, zawiasy pasowe (detal 20), kołatkę (detal 20), szyld (detal 20), wbudowany kontraktron. Wykonać wg rysunków warsztatowych. Wyrób indywidualny wraz z akcesoriami.</t>
  </si>
  <si>
    <t>Wykonanie trawnika z uzupełnieniem gleby rodzimej warstwą ziemi o grubości 5 cm, wraz z wykonaniem trawników dywanowych siewem, z nawożeniem - zaplecze budowy dz. 400 ul. Sukiennicza</t>
  </si>
  <si>
    <t>260.2</t>
  </si>
  <si>
    <t>260.3</t>
  </si>
  <si>
    <t>klapa rewizyjna w systemie suchej zabudowy 400/400mm klasy pożarowej EI 120 dosufitowa</t>
  </si>
  <si>
    <t>klapa rewizyjna w systemie suchej zabudowy 400/400mm klasy pożarowej EI 60 dościenna</t>
  </si>
  <si>
    <t>Mechaniczne wykonanie otworów w murze ceglanym grubości 25 cm, wiertnicami (koronką) o średnicy 100 mm wraz z usunięciem z budynku , wywozem i utylizacją materiału z rozbiórki</t>
  </si>
  <si>
    <t>Mechaniczne wykonanie otworów w murze ceglanym grubości 25 cm, wiertnicami (koronką) o średnicy 150 mm wraz z usunięciem z budynku , wywozem i utylizacją materiału z rozbiórki</t>
  </si>
  <si>
    <t>Dostawa i montaż ekran projekcyjnego np. 230x143.5 Euroscreen LET2417-D, z przygotowaniem podłoża do montażu</t>
  </si>
  <si>
    <t xml:space="preserve">Dostawa mikrofonu bezprzewodowego - nadajnik np. SDM669 </t>
  </si>
  <si>
    <t>Dostawa i montaż zestawu głośnikowego np. MCS20/TC</t>
  </si>
  <si>
    <t>Dostawa i montaż szafa 10" wys. 10U wiszącej, z przygotowaniem podłoża do montażu</t>
  </si>
  <si>
    <t>Dostawa i montaż przełącznika AV (w szafie) np. IN1606</t>
  </si>
  <si>
    <t>Dostawa i montaż procesora sterującego (w szafie) np. CP3</t>
  </si>
  <si>
    <t>923</t>
  </si>
  <si>
    <t>927</t>
  </si>
  <si>
    <t>928</t>
  </si>
  <si>
    <t>929</t>
  </si>
  <si>
    <t>Dostawa i montaż wzmacniacza mocy audio (w szafie) np. XPA-2001-100V</t>
  </si>
  <si>
    <t>Dostawa i montaż półki montażowej (w szafie) np. RSU 129</t>
  </si>
  <si>
    <t>Dostawa i montaż przełącznika sieciowego PoE 16 (w szafie) np. FS116P</t>
  </si>
  <si>
    <t>Dostawa i montaż panelu 10xRJ45 kat.5 (w szafie)</t>
  </si>
  <si>
    <t>930</t>
  </si>
  <si>
    <t>931</t>
  </si>
  <si>
    <t>933</t>
  </si>
  <si>
    <t>934</t>
  </si>
  <si>
    <t>937</t>
  </si>
  <si>
    <t>938</t>
  </si>
  <si>
    <t>939</t>
  </si>
  <si>
    <t>Dostawa i montaż listwy zasilającej (w szafie)</t>
  </si>
  <si>
    <t>Dostawa i montaż okablowania wewnetrznego szafy</t>
  </si>
  <si>
    <t>Dostawa i montaż modułu sterującego ekranem (w rozdzielnicy) np. DIN-2MC2</t>
  </si>
  <si>
    <t>Dostawa i montaż odbiornika dla dwóch mikrofonów bezprzew. np. NE600D</t>
  </si>
  <si>
    <t>Dostawa i montaż bramki np. DALI (w rozdzielnicy) np. DIN-DALI-2</t>
  </si>
  <si>
    <t>Wykonanie instalacji</t>
  </si>
  <si>
    <t>Dostawa i montaż gniazda HDMI - standard np. Mosaic 787 78, z przygotowanie podłoża do montażu i podłączeniem</t>
  </si>
  <si>
    <t>Dostawa i montaż gniazda VGA - standard np. Mosaic 787 77, z przygotowanie podłoża do montażu i podłączeniem</t>
  </si>
  <si>
    <t>Dostawa i montaż gniazda Jack 3,5mm żeńskie - standard np. Mosaic 787 79, z przygotowanie podłoża do montażu i podłączeniem</t>
  </si>
  <si>
    <t>Dostawa i montaż gniazda RJ45 kat.5 - standard np. Mosaic 765 51, z przygotowanie podłoża do montażu i podłączeniem</t>
  </si>
  <si>
    <t>Dostawa i ułożenie w rurach przewodu HDMI np. HDMI/Pro/50, z podłączeniem, obróbką i montażem końcówek kablowych</t>
  </si>
  <si>
    <t>Dostawa i ułożenie w rurach przewodu HDMI np. HDMI/Pro/75, z podłączeniem, obróbką i montażem końcówek kablowych</t>
  </si>
  <si>
    <t>Dostawa i ułożenie w rurach przewodu RGB MHR5, z podłączeniem, obróbką i montażem końcówek kablowych</t>
  </si>
  <si>
    <t>Dostawa i ułożenie w rurach przewodu STP22, z podłączeniem, obróbką i montażem końcówek kablowych</t>
  </si>
  <si>
    <t>Dostawa i ułożenie w rurach przewodu Cresnet NP, z podłączeniem, obróbką i montażem końcówek kablowych</t>
  </si>
  <si>
    <t>Dostawa i ułożenie w rurach przewodu RPX 1x2x1,2, z podłączeniem, obróbką i montażem końcówek kablowych</t>
  </si>
  <si>
    <t>Dostawa i ułożenie w rurach przewodu UTP 4x2x0,5 kat.5, z podłączeniem, obróbką i montażem końcówek kablowych</t>
  </si>
  <si>
    <t>946</t>
  </si>
  <si>
    <t>947</t>
  </si>
  <si>
    <t>948</t>
  </si>
  <si>
    <t>949</t>
  </si>
  <si>
    <t>950</t>
  </si>
  <si>
    <t>951</t>
  </si>
  <si>
    <t>954</t>
  </si>
  <si>
    <t>955</t>
  </si>
  <si>
    <t>958</t>
  </si>
  <si>
    <t>Dostawa i montaż rur windurowych o średnicy 28 mm układanych podtynkowo, wraz z wykonaniem i zaprawianiem bruzd</t>
  </si>
  <si>
    <t>Programowanie, testowanie, pomiary, próby i uruchomienie systemu</t>
  </si>
  <si>
    <t>Jonizator katalityczny np. Induct 10000</t>
  </si>
  <si>
    <t>Wentylator kanałowy np.. K 100 EC sileo</t>
  </si>
  <si>
    <t>Wentylator kanałowy np.. K 125 EC sileo</t>
  </si>
  <si>
    <t>Izolacja rurociągów śr.15 mm otulinami z wełny mineralnej zabezpieczonej przed uszkodzeniem folią aluminiową - jednowarstwowa gr. 30 mm</t>
  </si>
  <si>
    <t>Izolacja rurociągów śr.20 mm otulinami z wełny mineralnej zabezpieczonej przed uszkodzeniem folią aluminiową - jednowarstwowa gr. 30 mm</t>
  </si>
  <si>
    <t>Izolacja rurociągów śr.25 mm otulinami z wełny mineralnej zabezpieczonej przed uszkodzeniem folią aluminiową - jednowarstwowa gr. 30 mm</t>
  </si>
  <si>
    <t>Izolacja rurociągów śr.32 mm otulinami z wełny mineralnej zabezpieczonej przed uszkodzeniem folią aluminiową - jednowarstwowa gr.40 mm</t>
  </si>
  <si>
    <t xml:space="preserve">Bateria zlewozmywakowa  z regulatorem </t>
  </si>
  <si>
    <t>Przewody wentylacyjne z blachy stalowej, kołowe, typ S(Spiro) o śr. 315 mm - udział kształtek do 35 %</t>
  </si>
  <si>
    <t>Przewody wentylacyjne z blachy stalowej, kołowe, typ S(Spiro) o śr. 355 mm - udział kształtek do 35 %</t>
  </si>
  <si>
    <t>Przewody wentylacyjne z blachy stalowej, kołowe o śr. 125 mm - udział kształtek do 35 %</t>
  </si>
  <si>
    <t>Przewody wentylacyjne z blachy stalowej, kołowe o śr. 200 mm - udział kształtek do 35 %</t>
  </si>
  <si>
    <t>Przewody wentylacyjne z blachy stalowej, kołowe o śr. 250 mm - udział kształtek do 35 %</t>
  </si>
  <si>
    <t>Przewody wentylacyjne z blachy stalowej, kołowe o śr. 315 mm - udział kształtek do 35 %</t>
  </si>
  <si>
    <t>Przewody wentylacyjne z blachy stalowej, kołowe o śr. 355 mm - udział kształtek do 35 %</t>
  </si>
  <si>
    <t>Klapa p-poż ElS 120 z siłownikiem 24V oraz dwa wskaźniki krańcowe o śr. 100 mm</t>
  </si>
  <si>
    <t>Klapa p-poż ElS 120 z siłownikiem 24V oraz dwa wskaźniki krańcowe o śr. 125 mm</t>
  </si>
  <si>
    <t>Klapa p-poż ElS 120 z siłownikiem 24V oraz dwa wskaźniki krańcowe o śr. 200 mm</t>
  </si>
  <si>
    <t>Klapa p-poż ElS 120 z siłownikiem 24V oraz dwa wskaźniki krańcowe o śr. 250 mm</t>
  </si>
  <si>
    <t>Klapa p-poż ElS 120 z siłownikiem 24V oraz dwa wskaźniki krańcowe o śr. 315 mm</t>
  </si>
  <si>
    <t>Kanały wentylacyjne okrągłe</t>
  </si>
  <si>
    <t>Kanały wentylacyjne elastyczne</t>
  </si>
  <si>
    <t>Przewody wentylacyjne z blachy stalowej, prostokątne, typ A/I o obwodzie do 1400 mm - udział kształtek do 35 %</t>
  </si>
  <si>
    <t>Przewody wentylacyjne z blachy stalowej, prostokątne, typ A/I o obwodzie do 1800 mm - udział kształtek do 35 %</t>
  </si>
  <si>
    <t>Rekonstrukcja sztukaterie, P 0.5;P 0.6; P 0.7; P 0.8; P 1.3; P 1.4; P 1.1; P 1.2;  P 1.5; P 167; P 2.3 i P 2.4</t>
  </si>
  <si>
    <t>960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</si>
  <si>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</si>
  <si>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</si>
  <si>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</si>
  <si>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</si>
  <si>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</si>
  <si>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</si>
  <si>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</si>
  <si>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</si>
  <si>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</si>
  <si>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</si>
  <si>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</si>
  <si>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Wykonanie podejść odpływowych z PVC o śr. 110 mm o połączeniach wciskowych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</si>
  <si>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</si>
  <si>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</si>
  <si>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</si>
  <si>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</si>
  <si>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</si>
  <si>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</si>
  <si>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</si>
  <si>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</si>
  <si>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</si>
  <si>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Płukanie instalacji hydrantowej</t>
  </si>
  <si>
    <t>Próba szczelności instalacji hydrantowej ze stali nierdzewnej cienkościennej</t>
  </si>
  <si>
    <t>Płukanie instalacji i próba szczelności</t>
  </si>
  <si>
    <t>522</t>
  </si>
  <si>
    <t>523</t>
  </si>
  <si>
    <t>524</t>
  </si>
  <si>
    <t>525</t>
  </si>
  <si>
    <t>526</t>
  </si>
  <si>
    <t>527</t>
  </si>
  <si>
    <t>Rurociągi z tworzyw sztucznych HDPE o śr. zewnętrznej 32 mm o połączeniach zgrzewanych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</si>
  <si>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</si>
  <si>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</si>
  <si>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</si>
  <si>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</si>
  <si>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</si>
  <si>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</si>
  <si>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</si>
  <si>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</si>
  <si>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</si>
  <si>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</si>
  <si>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</si>
  <si>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</si>
  <si>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</si>
  <si>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454-9          454-8</t>
  </si>
  <si>
    <t>454-8         454-9</t>
  </si>
  <si>
    <t>Kratka dwurzędowa np.. STWS-1200x250</t>
  </si>
  <si>
    <t>Kratka jednorzędowa np.. STW-1200x250</t>
  </si>
  <si>
    <t>Przewody wentylacyjne elastyczne np. Sonodec 25 o śr. 100 mm</t>
  </si>
  <si>
    <t>Przewody wentylacyjne elastycze np. Sonodec 25 o śr. 125 mm</t>
  </si>
  <si>
    <t>Montaż klimatyzacji system VRV</t>
  </si>
  <si>
    <t>Rozruch układu klimatyzacji VRV, sprawdzenie projektowanych parametrów pracy układu klimatyzacji</t>
  </si>
  <si>
    <t>Zawory odpowietrzające automatyczne o śr. 15 mm z zaworem kulowym odcinającycm</t>
  </si>
  <si>
    <t>Manometry montowane wraz z wykonaniem tulei, z kurkiem manometrycznym.</t>
  </si>
  <si>
    <t>451-3</t>
  </si>
  <si>
    <t>452-2          452-13</t>
  </si>
  <si>
    <t>D.01.01 D.01.02</t>
  </si>
  <si>
    <t>OST</t>
  </si>
  <si>
    <t>D.01.10</t>
  </si>
  <si>
    <t>VI. PRZYŁĄCZE TELEKOMUNIKACYJNE</t>
  </si>
  <si>
    <t>D.01.03.04</t>
  </si>
  <si>
    <t>D.01.03 D.01.06</t>
  </si>
  <si>
    <t>1116</t>
  </si>
  <si>
    <t>Pozwolenie na użytkowanie</t>
  </si>
  <si>
    <t>Pozyskanie prawomocnej decyzji pozwolenia na użytkowanie na budynek oraz wszystkie inne obiekty budowlane objęte zakresem robót budowlanych</t>
  </si>
  <si>
    <t>Wymiana skrzynki elektrycznej ZK od strony ul. Czopowej</t>
  </si>
  <si>
    <t>Wymiana obudowy skrzynki elektrycznej ZK na elewacji od strony ul. Czopowej wraz z osadzeniem w murze oraz usunięciem i utylizacją starej skrzynki elektrycznej ZK</t>
  </si>
  <si>
    <t>Ułożenie kabla jak wyżej na betonie w budynku, w rurce nie rozprzestrzeniającej płomienia RKLSP 32 na korytku KM50x50</t>
  </si>
  <si>
    <t>Zakończenie kabla 10 p. w budynku łączówką 10x2 z zabezpieczeniami 3P na przełącznicy w obudowie metalowej SWn-10A-0 z zamkiem systemowym OPL</t>
  </si>
  <si>
    <t>Zakończenie kabla 10 p. w szafce kablowej G-1E w polu 32</t>
  </si>
  <si>
    <t>Pomiary końcowe na kablu 10 p.</t>
  </si>
  <si>
    <t>Rurociągi z PE-Xc o śr.16 mm układane na systemowych matach dla rurażu ogrzewania podłogowego</t>
  </si>
  <si>
    <t>Instalacja hydrantowa</t>
  </si>
  <si>
    <t>Wykonanie badań sprawności i wydajności hydrantów</t>
  </si>
  <si>
    <t xml:space="preserve">Syfony pojedyncze </t>
  </si>
  <si>
    <t>Umywalki pojedyncze porcelanowe UM2  wraz z akcesoriami</t>
  </si>
  <si>
    <t>Syfony podwójne chromowane o śr. 50 mm</t>
  </si>
  <si>
    <t>Konserwacja wg "Programu prac konserwatorskich" istniejących drzwi wewnętrznych Dz19, o wymiarze światła otworu: 2040x940 mm, polichromia w odcieniach Caput Mortuum, drzwi wyposażone w klamkę stylizowaną wg projektu, 1x wkładka patentowa, stylizowane zawiasy żelazne, wymiana zamka, odtworzenie ościeżnicy z opaską.  Montaż akcesoriów.</t>
  </si>
  <si>
    <t>Uruchomienie i regulacja węzła cieplnego. Rozruch na gorąco. W razie konieczności sprawdzenie UDT.</t>
  </si>
  <si>
    <t>Montaż konstrukcji klimatyzatorów, dostawa i montaż klimatyzatora jednostka zewnętrzna układ VRV - KL1, jednostka wenętrzna układu VRV, montaz rurociagów instalacji czynnika chłodniczego z izolacją, przedmuchanie urządzeń i instalacji, próba szczelności instalacji, napełnienie instalacji czynnikiem chłodniczym</t>
  </si>
  <si>
    <t>45231300-8</t>
  </si>
  <si>
    <t xml:space="preserve">45332300-6 </t>
  </si>
  <si>
    <t xml:space="preserve">45332400-7 </t>
  </si>
  <si>
    <t xml:space="preserve">45332200-5 </t>
  </si>
  <si>
    <t xml:space="preserve">45232140-5 </t>
  </si>
  <si>
    <t xml:space="preserve">45321000-3 </t>
  </si>
  <si>
    <t xml:space="preserve">45331000-6 </t>
  </si>
  <si>
    <t>Rurociągi z tworzyw sztucznych PE o śr. zewnętrznej 50 mm o połączeniach zgrzewanych</t>
  </si>
  <si>
    <t>Rurociągi z tworzyw sztucznych PE o śr. zewnętrznej 40 mm o połączeniach zgrzewanych</t>
  </si>
  <si>
    <t>Rurociągi z tworzyw sztucznych PE o śr. zewnętrznej 32 mm o połączeniach zgrzewanych</t>
  </si>
  <si>
    <t>D.01.04.</t>
  </si>
  <si>
    <t>Nawierzchnie jezdni ul. Rycerskiej odbudowa w istniejącej technologii</t>
  </si>
  <si>
    <t>Nawierzchnia z bruku kamiennego o wysokości 15/17 cm z odzysku z rozbiórki na podsypce cementowo-piaskowej ( zakup uzupełniający ok.50% ; 70,5m2 )</t>
  </si>
  <si>
    <t>Ogrodzenie z siatki wysokości 2 m w ramach na słupkach stalowych z kształtowników o rozstawie 3 m obsadzonych w gniazdach cokołów - zaplecze budowy dz. 400 ul. Sukiennicza</t>
  </si>
  <si>
    <t>Krawężniki betonowe wystające o wymiarach 15x30 cm na podsypce cementowo-piaskowej - zaplecze budowy dz. 400 ul. Sukiennicza</t>
  </si>
  <si>
    <t>Nawierzchnia z kostki brukowej kamiennej gr. 8-11 cm na podsypce cementowo-piaskowej - zaplecze budowy dz. 400 ul. Sukiennicza</t>
  </si>
  <si>
    <t>822.2</t>
  </si>
  <si>
    <t>822.3</t>
  </si>
  <si>
    <t>822.4</t>
  </si>
  <si>
    <t>822.5</t>
  </si>
  <si>
    <t>822.6</t>
  </si>
  <si>
    <t>822.7</t>
  </si>
  <si>
    <t>822.8</t>
  </si>
  <si>
    <t>Oprawa typu LAMPA wisząca KL/LARKIN/P/M NI Elstead KICHLER świecznikowa OPRAWA vintage ZWIS klatka nikiel</t>
  </si>
  <si>
    <t>Oprawa typu Plafon LAMPA sufitowa PENN STATION QZ/PENNSTAT/F BN Elstead QUOIZEL metalowa OPRAWA rustykalna nikiel</t>
  </si>
  <si>
    <t>Oprawa typu Hinkley 3176CM -Congress 1 Light 8 inch Chrome Sconce Wall Light, Retro Glass</t>
  </si>
  <si>
    <t>Oprawa typu PP Design P 500 IP65 PLAFON OPRAWA NATYNKOWA BIAŁY GX53 LED IP65 HERMETYCZNA</t>
  </si>
  <si>
    <t>Oprawa typu LIRA DLN LED 3509 COLD WHITE – 2700K</t>
  </si>
  <si>
    <t>Oprawa typu ART. CRYSTAL TOMES ŹYRANDOL KRYSTALOWY AL038, Wymiary: Ø48x55cm, Punkty świetlne: 3x40W (E14)</t>
  </si>
  <si>
    <t>Oprawa typu ART. CRYSTAL TOMES ŹYRANDOL KRYSTALOWY EL124602, Wymiary: Ø63x58cm, Punkty świetlne: 6x40W</t>
  </si>
  <si>
    <t>Dostawa i ułożenie pod tynkiem przewodu YDY 3x2,5 mm2, wraz z wykonaniem i zaprawianiem bruzd, z podłączeniem, obróbką i montażem końcówek kablowych</t>
  </si>
  <si>
    <t>Dostawa i ułożenie pod tynkiem przewodu YDY 5x4,0 mm2, wraz z wykonaniem i zaprawianiem bruzd, z podłączeniem, obróbką i montażem końcówek kablowych</t>
  </si>
  <si>
    <t>Dostawa i ułożenie pod tynkiem przewodu YDY 5x6,0 mm2, wraz z wykonaniem i zaprawianiem bruzd, z podłączeniem, obróbką i montażem końcówek kablowych</t>
  </si>
  <si>
    <t>Dostawa i ułożenie na korytkach kablowych kabla YLY 5x6 mm2, z podłączeniem, obróbką i montażem końcówek kablowych</t>
  </si>
  <si>
    <t>Dostawa i ułożenie na korytkach kablowych przewodu YDY 5x2,5 mm2, z podłączeniem, obróbką i montażem końcówek kablowych</t>
  </si>
  <si>
    <t>Dostawa i ułożenie pod tynkiem przewodu HDGs 3x1,5 mm2, wraz z wykonaniem i zaprawianiem bruzd, z podłączeniem, obróbką i montażem końcówek kablowych</t>
  </si>
  <si>
    <t>Dostawa i ułożenie w rurach przewodu LgY 25 mm2, z podłączeniem, obróbką i montażem końcówek kablowych</t>
  </si>
  <si>
    <t>Dostawa i ułożenie w rurach kabla YLY 5x6 mm2, z podłączeniem, obróbką i montażem końcówek kablowych</t>
  </si>
  <si>
    <t>Dostawa i ułożenie w rurach przewodu YDY 5x2,5 mm2, z podłączeniem, obróbką i montażem końcówek kablowych</t>
  </si>
  <si>
    <t>Dostawa i montaż gniazd wtyczkowych wodoodpornych 6A, 380V, 3P+N+Z, z przygotowaniem podłoża i podłączeniem</t>
  </si>
  <si>
    <t>Dostawa i montaż odgałęźników bryzgoszczelnych, z podłączeniem</t>
  </si>
  <si>
    <t>Dostawa i ułożenie w wykopie rur ochronnych PCV DVK 50, z wykonaniem wykopu pod rurę, nasypaniem warstwy piasku w rowie kablowym pod i nad rurą, z zasypaniem rowu kablowego po ułożeniu rury</t>
  </si>
  <si>
    <t>Dostawa i montaż w rurze ochronnej kabla YKY 3x1,5 mm2, z podłączeniem, obróbką i montażem końcówek kablowych</t>
  </si>
  <si>
    <t>Dostawa i montaż termostatu przeciwzamrożeniowego, z przygotowaniem podłoża i podłączeniem</t>
  </si>
  <si>
    <t>Instalacja gniazd wtyczkowych</t>
  </si>
  <si>
    <t>733</t>
  </si>
  <si>
    <t>735</t>
  </si>
  <si>
    <t>736</t>
  </si>
  <si>
    <t>737</t>
  </si>
  <si>
    <t>738</t>
  </si>
  <si>
    <t>Dostawa i montaż rur windurowych PEH fi 25 mm układanych podtynkowo, wraz z wykonaniem i zaprawianiem bruzd</t>
  </si>
  <si>
    <t>Dostawa i ułożenie w rurach przewody YDY 3x2,5 mm2, z podłączeniem, obróbką i montażem końcówek kablowych</t>
  </si>
  <si>
    <t>Dostawa i ułożenie na korytkach kablowych przewodu YDY 3x2,5 mm2, z podłączeniem, obróbką i montażem końcówek kablowych</t>
  </si>
  <si>
    <t>Instalacja oświetleniowa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</si>
  <si>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</si>
  <si>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</si>
  <si>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</si>
  <si>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</si>
  <si>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</si>
  <si>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</si>
  <si>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</si>
  <si>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</si>
  <si>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</si>
  <si>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Dostawa i ułożenie w rurach przewody YDY 3x1,5 mm2, z podłączeniem, obróbką i montażem końcówek kablowych</t>
  </si>
  <si>
    <t>Dostawa i ułożenie w rurach przewody YDY 5x1,5 mm2, z podłączeniem, obróbką i montażem końcówek kablowych</t>
  </si>
  <si>
    <t>Dostawa i ułożenie pod tynkiem przewodu YDY 2x1,5 mm2, wraz z wykonaniem i zaprawianiem bruzd, z podłączeniem, obróbką i montażem końcówek kablowych</t>
  </si>
  <si>
    <t>Dostawa i ułożenie pod tynkiem przewodu YDY 4x1,5 mm2, wraz z wykonaniem i zaprawianiem bruzd, z podłączeniem, obróbką i montażem końcówek kablowych</t>
  </si>
  <si>
    <t>Dostawa i ułożenie pod tynkiem przewodu YDY 5x1,5 mm2, wraz z wykonaniem i zaprawianiem bruzd, z podłączeniem, obróbką i montażem końcówek kablowych</t>
  </si>
  <si>
    <t>Dostawa i montaż puszek do przyborów instalacyjnych, z przygotowaniem podłoża</t>
  </si>
  <si>
    <t>Dostawa i montaż łączników 1-biegunowych 16A w puszce, z podłączeniem przewodów</t>
  </si>
  <si>
    <t>Dostawa i montaż łączników świecznikowych 16A w puszce, z podłączeniem przewodów</t>
  </si>
  <si>
    <t>Dostawa i montaż przycisków w puszce, z podłączeniem przewodów</t>
  </si>
  <si>
    <t>Dostawa i montaż fotokomórki, z przygotowaniem podłoża i podłączeniem przewodów</t>
  </si>
  <si>
    <t>Dostawa i montaż dzwonka 230V, z przygotowaniem podłoża i podłączeniem przewodów</t>
  </si>
  <si>
    <t>Oprawy oświetleniowe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</si>
  <si>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</si>
  <si>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</si>
  <si>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</si>
  <si>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</si>
  <si>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</si>
  <si>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</si>
  <si>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</si>
  <si>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</si>
  <si>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</si>
  <si>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</si>
  <si>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</si>
  <si>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</si>
  <si>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</si>
  <si>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</si>
  <si>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</si>
  <si>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</si>
  <si>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</si>
  <si>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</si>
  <si>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</si>
  <si>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</si>
  <si>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</si>
  <si>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770</t>
  </si>
  <si>
    <t>771</t>
  </si>
  <si>
    <t>772</t>
  </si>
  <si>
    <t>773</t>
  </si>
  <si>
    <t>774</t>
  </si>
  <si>
    <t>775</t>
  </si>
  <si>
    <t>Rozebranie nawierzchni z płyt betonowych 50x50x7 cm na podsypce piaskowej wraz z usunięciem z budynku , wywozem i utylizacją materiału z rozbiórki</t>
  </si>
  <si>
    <t>Rozebranie krawężników betonowych 15x30 cm na podsypce cementowo-piaskowej wraz z usunięciem z budynku , wywozem i utylizacją materiału z rozbiórki</t>
  </si>
  <si>
    <t>Rozebranie ław pod krawężniki z betonu wraz z usunięciem z budynku , wywozem i utylizacją materiału z rozbiórki</t>
  </si>
  <si>
    <t>Rozebranie ścianki z cegieł o grub. 1/4 ceg. na zaprawie cementowo-wapiennej wraz z segregacją cegieł, usunięciem z budynku, wywozem i utylizacją materiału z rozbiórki, nie nadającego się doponownego wbudowania</t>
  </si>
  <si>
    <t xml:space="preserve">Zszycie nadproży wewnętrznych, stropów kolebkowych piwnicy i szczelin budynku kotwionymi w wywierconych otworach na długości min 1,5m prętów „CemTie”systemu „Helifix” z zastosowaniem systemowej zaprawy typu „Helibond MM2”. Zszycia miejscowe po odkrywkach okładzin, zaś zszycia nadproży - 3 kotwy na nadproże. </t>
  </si>
  <si>
    <t>Iniekowanie systemową, trasową zaprawą do ścian konstrukcyjnych wewnętrznych szczelin w ścianach nośnych poniżej 5mm po zszyciu systemem typu Helifix (dotyczy ścian wewn.)</t>
  </si>
  <si>
    <t>Rekonstrukcja sztukaterie, P 0.1;P 0.2</t>
  </si>
  <si>
    <t>Umocowanie profilowanych cokołów przyściennych, z obsadzeniem kołków (LISTWA NR 1:22,5m + LISTWA NR 2: 22,5m + LISTWA NR 3: 245m)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</si>
  <si>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</si>
  <si>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</si>
  <si>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</si>
  <si>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</si>
  <si>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</si>
  <si>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</si>
  <si>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</si>
  <si>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</si>
  <si>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</si>
  <si>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</si>
  <si>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</si>
  <si>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</si>
  <si>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</si>
  <si>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</si>
  <si>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</si>
  <si>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</si>
  <si>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Montaż ogrzewania podłogowego - układ wężownicy ślimakowy - część instalacyjna przy rozstawie rur 100</t>
  </si>
  <si>
    <t xml:space="preserve">Izolacja rurociągów śr.16 mm otulinami polietylenowymi </t>
  </si>
  <si>
    <t xml:space="preserve">Izolacja rurociągów śr.18 mm otulinami polietylenowymi </t>
  </si>
  <si>
    <t xml:space="preserve">Izolacja rurociągów śr.25 mm otulinami polietylenowymi </t>
  </si>
  <si>
    <t xml:space="preserve">Izolacja rurociągów śr.32 mm otulinami polietylenowymi </t>
  </si>
  <si>
    <t xml:space="preserve">Izolacja rurociągów śr.15 mm otulinami polietylenowymi </t>
  </si>
  <si>
    <t xml:space="preserve">Izolacja rurociągów śr.22 mm otulinami polietylenowymi </t>
  </si>
  <si>
    <t xml:space="preserve">Izolacja rurociągów śr.28 mm otulinami polietylenowymi </t>
  </si>
  <si>
    <t xml:space="preserve">Izolacja rurociągów śr.35 mm otulinami polietylenowymi </t>
  </si>
  <si>
    <t xml:space="preserve">Izolacja dwuwarstwowa rurociągów śr.42 mm otulinami polietylenowymi </t>
  </si>
  <si>
    <t xml:space="preserve">Izolacja dwuwarstwowa rurociągów śr.54 mm otulinami polietylenowymi </t>
  </si>
  <si>
    <t>Izolacja rurociągów śr.35 mm otulinami polietylenowymi</t>
  </si>
  <si>
    <t xml:space="preserve">Izolacja rurociągów śr.42 mm otulinami polietylenowymi </t>
  </si>
  <si>
    <t xml:space="preserve">Izolacja rurociągów śr.54 mm otulinami polietylenowymi </t>
  </si>
  <si>
    <t>Izolacja rurociągów śr.22 mm otulinami polietylenowymi</t>
  </si>
  <si>
    <t xml:space="preserve">Izolacja dwuwarstwowa rurociągów śr.35 mm otulinami polietylenowymi </t>
  </si>
  <si>
    <t>Izolacja rurociągów śr.54 mm otulinami polietylenowymi</t>
  </si>
  <si>
    <t>Dostawa i montaż kabla instalacyjnego UTP kategorii 6a 500 MHz np. 5104SH5, z podłączeniem, obróbką i montażem końcówek kablowych</t>
  </si>
  <si>
    <t>Testowanie, próby i uruchomienie systemu telewizji dozoru</t>
  </si>
  <si>
    <t>871</t>
  </si>
  <si>
    <t>System alarmu włamania i napadu (SAWiN)</t>
  </si>
  <si>
    <t>Dostawa i montaż baterii 18 Ah dla modułu np. PU-8/Orbit/Polyx MW-18-12S</t>
  </si>
  <si>
    <t>Programowanie, testowanie, pomiary, próby i uruchomienie systemu alarmu włamania i napadu</t>
  </si>
  <si>
    <t>System wideodomofonu</t>
  </si>
  <si>
    <t>Dostawa i montaż panelu wywołania np. VERSO - moduł bazowy 1 przycisk z kamerą np. 9155101C</t>
  </si>
  <si>
    <t>Dostawa i montaż modułu 5 przycisków np. 9155035 2</t>
  </si>
  <si>
    <t>Dostawa i montaż ramki do montażu natynkowego 3 moduły np. 9155023</t>
  </si>
  <si>
    <t>Dostawa i montaż switcha 12-portowego z co najmniej 4 portami PoE, do montażu w szafie rack 19"</t>
  </si>
  <si>
    <t>Dostawa i montaż panelu okablowania strukturalnego kategorii 6, 24xRJ45 1U, bez modułów np. MK6PAN1U</t>
  </si>
  <si>
    <t>Wykonanie i montaż nowych drzwi wewnętrznych Dn20, wg detalu D10, o wymiarze światła otworu: 2900x4960 mm, konstrukcja: szkło bezpieczne klejone P4, mocowanie punktowe, montaż na kotwy stalowe ocynkowane oraz obwodowo na piankę montażową, drzwi wyposażone w pochwyt wg projektu, 1x zamek centralny z wkładką patentową wg projektu. Wykonać wg rysunków warsztatowych. Wyrób indywidualny wraz z akcesoriami.</t>
  </si>
  <si>
    <t>1032</t>
  </si>
  <si>
    <t>1036</t>
  </si>
  <si>
    <t>1037</t>
  </si>
  <si>
    <t>1038</t>
  </si>
  <si>
    <t>1039</t>
  </si>
  <si>
    <t>1040</t>
  </si>
  <si>
    <t>1041</t>
  </si>
  <si>
    <t>1043</t>
  </si>
  <si>
    <t>Słupki do znaków drogowych z rur stalowych  - budowa (odzysk 95%)</t>
  </si>
  <si>
    <t>Znaki drogowe płaskie  średnie - budowa na słupkach (odzysk 95%)</t>
  </si>
  <si>
    <t>Barierki ochronne  na słupkach typ U-3d - budowa (odzysk 95%)</t>
  </si>
  <si>
    <t>Znaki drogowe na barierkach - budowa (odzysk 95%)</t>
  </si>
  <si>
    <t>Montaż świateł pulsujących na barierkach (odzysk 95%)</t>
  </si>
  <si>
    <t>Znaki drogowe  tabliczki żółte - budowa /przejście drugą stroną ulicy/ (odzysk 95%)</t>
  </si>
  <si>
    <t>Przymocowanie tablic znaków drogowych istniejącej stałej organizacji ruchu /z demontażu/</t>
  </si>
  <si>
    <t>453-9</t>
  </si>
  <si>
    <t>Roboty ziemne</t>
  </si>
  <si>
    <t>Podłoża pod kanały z materiałów sypkich grub. 15 cm</t>
  </si>
  <si>
    <t>Obsypka rurociągu kruszywem dowiezionym gr. 15 cm ponad wierzch rury</t>
  </si>
  <si>
    <t>Rury osłonowe na kablach energetycznych</t>
  </si>
  <si>
    <t>Rury ochronne (osłonowe) z PE o śr. nom. 110 mm</t>
  </si>
  <si>
    <t>Studnie rewizyjne</t>
  </si>
  <si>
    <t>Demontaż rurociągu z PCW o śr. zew. 160 mm na istniejącym przyłączu</t>
  </si>
  <si>
    <t>Zabetonowanie istniejacego przyłącza kanalizacyjnego</t>
  </si>
  <si>
    <t>Likwidacja przyłącza kanalizacyjnego</t>
  </si>
  <si>
    <t>Sieć wodociągowa</t>
  </si>
  <si>
    <t>453-10</t>
  </si>
  <si>
    <t>Bloki oporowe sieci podziemnej wodociągowej</t>
  </si>
  <si>
    <t>Węzeł wodociągowy</t>
  </si>
  <si>
    <t>Przejścia przez ścianę betonową o grubości 30-40 cm dla rurociągów  z rur PE o śr. 63 mm - tuleja gazoszczelna</t>
  </si>
  <si>
    <t>Sieci wodociągowe - połączenie rur polietylenowych ciśnieniowych PE, PEHD za pomocą kształtek elektrooporowych o śr.zewnętrznej 63 mm - kolano z gwintem wewnętrznym fi 63/2"</t>
  </si>
  <si>
    <t>Zawory przelotowe kulowe instalacji wodociągowych z rur stalowych o śr. nominalnej 50 mm</t>
  </si>
  <si>
    <t>Zestaw wodomierzowy</t>
  </si>
  <si>
    <t>Montaz opaski naprawczej dla rur żeliwnych o śr. 100 mm</t>
  </si>
  <si>
    <t>Likwidacja istniejącego przyłącza wodociągowego</t>
  </si>
  <si>
    <t>OGÓŁEM NETTO:</t>
  </si>
  <si>
    <t>PODATEK VAT:</t>
  </si>
  <si>
    <t>OGÓŁEM BRUTTO:</t>
  </si>
  <si>
    <t>VIII. SIECI ZEWNĘTRZNE SANITARNE (PRZYŁĄCZA)</t>
  </si>
  <si>
    <t>Zasypanie wykopów z transportem gruntu sprzętem mechanicznym z miejsca odkładu, z zagęszczeniem mechanicznym gruntu, z wywozem i utylizacją nadmiaru gruntu</t>
  </si>
  <si>
    <t>Montaż i demontaż konstrukcji podwieszeń kabli energetycznych i telekomunikacyjnych typu lekkiego o rozpiętości elementu 4.0 m</t>
  </si>
  <si>
    <t>Montaż i demontaż konstrukcji podwieszeń rurociągów i kanałów o rozpiętości elementu 4.0 m</t>
  </si>
  <si>
    <t>Studzienki kanalizacyjne systemowe zbiorcze o śr 315 mm - zamknięcie rurą teleskopową i włazem</t>
  </si>
  <si>
    <t>Wykonanie otworu w istniejącej studni kanalizacji deszczowej, montaż tulei przejścia szczelnego</t>
  </si>
  <si>
    <t>Wykonanie i montaż kanałów z rur PVC łączonych na wcisk o śr. zewn. 160 mm, wraz z niezbędnymi kształtkami o śr. 160 mm, 160/110 mm</t>
  </si>
  <si>
    <t>Płukanie sieci kanalizacyjnej, próba szczelności kanałów rurowych</t>
  </si>
  <si>
    <t>Wykonanie przejścia przez ścianę betonową o grubości 30-40 cm dla rurociągów  z rur PVC o śr. 160 mm - tuleja gazoszczelna</t>
  </si>
  <si>
    <t>Koszt zajęcia terenu, organizacja ruchu, zabezpieczenie wykopów</t>
  </si>
  <si>
    <t>Wykonanie wykopów mechanicznych i ręcznych na głębokość do 3m wraz z wyprofilowaniem i zagęszczeniem podłoża, z transportem gruntu samochodami samowyładowczymi na czasowy odkład</t>
  </si>
  <si>
    <t>Pełne umocnienie pionowych ścian wykopów liniowych o szer.do 1m i głęb.do 3m balami drew. wraz z ich rozbiórką</t>
  </si>
  <si>
    <t>Studnie rewizyjne z kręgów betonowych o śr. 1200 mm w gotowym wykopie o głębok. 3m, wraz z wykonaniem przejść szczelnych przez ściany studni tulejami, montażem włazu żeliwnego z logo</t>
  </si>
  <si>
    <t>667</t>
  </si>
  <si>
    <t>668</t>
  </si>
  <si>
    <t>669</t>
  </si>
  <si>
    <t>124.13.1</t>
  </si>
  <si>
    <t>181.1</t>
  </si>
  <si>
    <t>Tynk dekoracyjny nasladujący beton szalunkowy z przygotowaniem powierzchni podkładowej i wykonaniem połączenia z posadzką przemysłową</t>
  </si>
  <si>
    <t>Osuszanie i dezynfekcja ścian metodą mikrofalową</t>
  </si>
  <si>
    <t xml:space="preserve">Uzupełnienie ścian lub zamurowanie otworów w ścianach na zaprawie cementowo-wapiennej cegłami. </t>
  </si>
  <si>
    <t>Pokrycie ścian i stropów w technologii CALSITHERM - płyta klimatyczna typu RENOVARIO/CALSITHERM gr. 20
mm - SUFIT I WNĘKI OKIENNE</t>
  </si>
  <si>
    <t>Pokrycie ścian i stropów w technologii CALSITHERM - płyta klimatyczna typu RENOVARIO/CALSITHERM gr. 50
mm - ŚCIANY</t>
  </si>
  <si>
    <t>Wykonanie gładzi szpachlowej na sufitach</t>
  </si>
  <si>
    <t>Odbicie tynków z zaprawy wapiennej lub cementowo-wapiennej ze ścian i stropów (pomocnicze)  wraz z usunięciem z budynku , wywozem i utylizacją materiału z rozbiórki</t>
  </si>
  <si>
    <t>I</t>
  </si>
  <si>
    <t>II</t>
  </si>
  <si>
    <t>Wstępne odczyszczenie powierzchni - cegła, elementy kamienne i tynk, wraz z usunięciem z powierzchni muru wszystkich zbędnych elementów metalowych: haków, gwoździ, wsporników i innych wraz z usunięciem z budynku, wywozem i utylizacją zbędnego materiału z rozbiórki</t>
  </si>
  <si>
    <t>Odsalanie muru z żółtej cegły - holenderki (trzykrotne powtórzenie zabiegu)</t>
  </si>
  <si>
    <t>Wykonanie tynków zewnętrznych - cienka warstwa imitująca zacierkę historyczną układającą się "po formie", tak, że wątek jest czytelny - tynk cienkowarstwowy, drobnoziarnisty, mineralny o spoiwie trasowym</t>
  </si>
  <si>
    <t>Obróbki elementów poziomych z blachy tytanowo-cynkowej</t>
  </si>
  <si>
    <t>Obróbki z blachy tytanowo-cynkowej parapetów zewnętrznych</t>
  </si>
  <si>
    <t>Montaż posadzki z płyt prostokątnych z piaskowca</t>
  </si>
  <si>
    <t>Przekucie o głębok. do 50 mm elementu dekoracyjnego progu wejściowego do budynku - przekucie w wapieniu olandzkim</t>
  </si>
  <si>
    <t>Schody żelbetowe proste na płycie grubości 12 cm - z zastosowaniem pompy do betonu</t>
  </si>
  <si>
    <t>Fundamenty z cegieł, na zaprawie cementowo-wapiennej</t>
  </si>
  <si>
    <t>Wykopy o ścianach pionowych przy odkrywaniu odcinkami istniejących fundamentów o głębokości do 1.5 m</t>
  </si>
  <si>
    <t>Rozebranie ścian na zaprawie wapiennej wraz z segregacją cegieł, usunięciem z budynku, wywozem i utylizacją materiału z rozbiórki, nie nadającego się doponownego wbudowania</t>
  </si>
  <si>
    <t>Ścianki działowe z płyt gipsowo-włóknowych wodo i ogniochronnych na pojedynczych rusztach metalowych dwuwarstwowe z pokryciem obustronnym</t>
  </si>
  <si>
    <t>Ścianki działowe z płyt gipsowo-włóknowych wodo i ogniochronnych na pojedynczych rusztach metalowych dwuwarstwowe z pokryciem jednostronnym</t>
  </si>
  <si>
    <t>Wykonanie gładzi szpachlowej na ścianach</t>
  </si>
  <si>
    <t>124.13.2</t>
  </si>
  <si>
    <t>IV</t>
  </si>
  <si>
    <t>V</t>
  </si>
  <si>
    <t>VI</t>
  </si>
  <si>
    <t>VII</t>
  </si>
  <si>
    <t>VIII</t>
  </si>
  <si>
    <t>Ułożenie legarów podłogowych z impregnowanego drewna iglastego</t>
  </si>
  <si>
    <t>Posadzki z deszczułek i desek dębowych (PARKIET INTARSJOWANY) układane na klej, wraz z ocyklinowaniem i lakierowaniem. Wykonać zgodnie z projektem aranżacji wnętrz</t>
  </si>
  <si>
    <t>Podłoga drewniana, dębowa, pióro - wpust, grubości 32mm z cykliną i lakierowaniem</t>
  </si>
  <si>
    <t xml:space="preserve">Posadzki z paneli drewnianych (poddasze) łącznie z typowymi listwami podłogowymi. </t>
  </si>
  <si>
    <t>Warstwa wzmacniająca grunt pod warstwy technologiczne z geowłókniny, z wykonaniem izolacji przeciwwilgociowej z podwójnej papy zgrzewalnej podkładowej gr. 4,7 mm</t>
  </si>
  <si>
    <t>Montaż posadzki kamiennej z wapienia olandzkiego</t>
  </si>
  <si>
    <t>Posadzki cementowe wraz z cokolikami zatarte na gładko grubości 25 mm, z wykonaniem wzmocnienia impregnacyjnego posadzi betonowej grubości 0,5 mm. Wykonać zgodnie z opisem technicznym projektu architektury</t>
  </si>
  <si>
    <t>Przekucie o głębok. do 50 mm elementu dekoracyjnego progu drzwi D9 - przekucie w wapieniu olandzkim</t>
  </si>
  <si>
    <t>Warstwa izolacji przeciwwilgociowej z podwójnej papy zgrzewalnej podkładowej gr. 4,7 mm</t>
  </si>
  <si>
    <t>Montaż posadzki kamiennej z szarego granitu gr. 5 cm układanej na kleju wraz z elementem pionowym i krawędziowym na kleju</t>
  </si>
  <si>
    <t>Warstwa wzmacniająca grunt pod warstwy technologiczne z geowłókniny, z wykonaniem izolacji przeciwwilgociowej z papy zgrzewalnej podkładowej</t>
  </si>
  <si>
    <t>IX</t>
  </si>
  <si>
    <t>Dostawa i montaż parapetów drewnianych z klejonego masywu sosnowego wykonanych i malowanych wg zestawienia stolarki okiennej (zawiera 2 parapety wnęk w ścianie PD)</t>
  </si>
  <si>
    <t>XI</t>
  </si>
  <si>
    <t>XII</t>
  </si>
  <si>
    <t>Sufit kasetonowy z dębowych desek struganych grubości 25 mm</t>
  </si>
  <si>
    <t>Wstępne odczyszczenie powierzchni tynku</t>
  </si>
  <si>
    <t>Wykonanie i montaż boazerii płycinowej - rysunek warsztatowy 1315-D07-04</t>
  </si>
  <si>
    <t>Usuwanie przemalowań (ponad 75%) leżących bezpośrednio na drewnie lub płótnie ręcznie - powierzchnia gładka</t>
  </si>
  <si>
    <t>Podłoża, posadzki, izolacje wewnątrz budynku</t>
  </si>
  <si>
    <t>XIII</t>
  </si>
  <si>
    <t>XIV</t>
  </si>
  <si>
    <t>XV</t>
  </si>
  <si>
    <t>XVI</t>
  </si>
  <si>
    <t>Uzupełnienie ścian lub zamurowanie otworów w ścianach na zaprawie cementowej cegłami</t>
  </si>
  <si>
    <t>Warstwy wyrównawcze pod posadzki z zaprawy cementowej grubości 50 mm zatarte na ostro - betonowa warstwa wyrównawcza pod hydroizolację</t>
  </si>
  <si>
    <t>Posadzki anhydrytowe gr. 70 mm wraz z cokolikami zatarte na ostro</t>
  </si>
  <si>
    <r>
      <t>Iniekcja ciśnieniowa ścian od</t>
    </r>
    <r>
      <rPr>
        <b/>
        <sz val="11"/>
        <rFont val="Arial"/>
        <family val="2"/>
        <charset val="238"/>
      </rPr>
      <t xml:space="preserve"> zewnątrz</t>
    </r>
    <r>
      <rPr>
        <sz val="11"/>
        <rFont val="Arial"/>
        <family val="2"/>
        <charset val="238"/>
      </rPr>
      <t xml:space="preserve"> budynku (izolacja pozioma dla istniejących ścian) w ścianie o grubości 77 cm - stopień przesiąknięcia wilgocią do 60%; mury mieszane (z cegły i kamieni naturalnych)</t>
    </r>
  </si>
  <si>
    <t>XVIII</t>
  </si>
  <si>
    <t>XIX</t>
  </si>
  <si>
    <t>XX</t>
  </si>
  <si>
    <t>XXI</t>
  </si>
  <si>
    <t>XXIII</t>
  </si>
  <si>
    <t>XXII</t>
  </si>
  <si>
    <t>XXIV</t>
  </si>
  <si>
    <t>XXV</t>
  </si>
  <si>
    <t>XXVI</t>
  </si>
  <si>
    <t>XXVII</t>
  </si>
  <si>
    <t>XXVIII</t>
  </si>
  <si>
    <t>XXIX</t>
  </si>
  <si>
    <t>XXX</t>
  </si>
  <si>
    <t>XXXI</t>
  </si>
  <si>
    <t>XXXII</t>
  </si>
  <si>
    <t>XXXIII</t>
  </si>
  <si>
    <t>XXXIV</t>
  </si>
  <si>
    <t>XXXV</t>
  </si>
  <si>
    <t>XXXVI</t>
  </si>
  <si>
    <t>XXXIX</t>
  </si>
  <si>
    <t>XXXVII</t>
  </si>
  <si>
    <t>909.2</t>
  </si>
  <si>
    <t>L</t>
  </si>
  <si>
    <t>L.A</t>
  </si>
  <si>
    <t>LIV</t>
  </si>
  <si>
    <t>LV</t>
  </si>
  <si>
    <t>LVI</t>
  </si>
  <si>
    <t>LVII</t>
  </si>
  <si>
    <t>LVIII</t>
  </si>
  <si>
    <t>LIX</t>
  </si>
  <si>
    <t>LX</t>
  </si>
  <si>
    <t>XLIX</t>
  </si>
  <si>
    <t>XLVIII</t>
  </si>
  <si>
    <t>XLVII</t>
  </si>
  <si>
    <t>XLVI</t>
  </si>
  <si>
    <t>XLV</t>
  </si>
  <si>
    <t>XLIV</t>
  </si>
  <si>
    <t>XLIII</t>
  </si>
  <si>
    <t>XLI</t>
  </si>
  <si>
    <t>XLII</t>
  </si>
  <si>
    <t>XL</t>
  </si>
  <si>
    <t>LXI</t>
  </si>
  <si>
    <t>LXII</t>
  </si>
  <si>
    <t>LXIII</t>
  </si>
  <si>
    <t>LXIV</t>
  </si>
  <si>
    <t>LXV</t>
  </si>
  <si>
    <t>LXVI</t>
  </si>
  <si>
    <t>XII.1</t>
  </si>
  <si>
    <t>XII.2</t>
  </si>
  <si>
    <t>XII.3</t>
  </si>
  <si>
    <t>XII.4</t>
  </si>
  <si>
    <t>XII.5</t>
  </si>
  <si>
    <t>XII.6</t>
  </si>
  <si>
    <t>XII.7</t>
  </si>
  <si>
    <t>XII.8</t>
  </si>
  <si>
    <t>XII.9</t>
  </si>
  <si>
    <t>XII.10</t>
  </si>
  <si>
    <t>XII.11</t>
  </si>
  <si>
    <t>XII.12</t>
  </si>
  <si>
    <t>XVI.2</t>
  </si>
  <si>
    <t>XVI.3</t>
  </si>
  <si>
    <t>XVIII.1</t>
  </si>
  <si>
    <t>XVIII.2</t>
  </si>
  <si>
    <t>XVIII.3</t>
  </si>
  <si>
    <t>XVIII.4</t>
  </si>
  <si>
    <t>XVIII.5</t>
  </si>
  <si>
    <t>XVIII.6</t>
  </si>
  <si>
    <t>XVIII.7</t>
  </si>
  <si>
    <t>XVIII.8</t>
  </si>
  <si>
    <t>XVIII.9</t>
  </si>
  <si>
    <t>XIX.1</t>
  </si>
  <si>
    <t>XIX.2</t>
  </si>
  <si>
    <t>XIX.3</t>
  </si>
  <si>
    <t>XIX.4</t>
  </si>
  <si>
    <t>XX.1</t>
  </si>
  <si>
    <t>XX.2</t>
  </si>
  <si>
    <t>XX.3</t>
  </si>
  <si>
    <t>XX.4</t>
  </si>
  <si>
    <t>XX.5</t>
  </si>
  <si>
    <t>XX.6</t>
  </si>
  <si>
    <t>XXI.1</t>
  </si>
  <si>
    <t>XXI.2</t>
  </si>
  <si>
    <t>XXI.3</t>
  </si>
  <si>
    <t>XXI.4</t>
  </si>
  <si>
    <t>XXII.1</t>
  </si>
  <si>
    <t>XXII.2</t>
  </si>
  <si>
    <t>XXII.3</t>
  </si>
  <si>
    <t>XXIII.1</t>
  </si>
  <si>
    <t>XXIII.2</t>
  </si>
  <si>
    <t>XXIV.1</t>
  </si>
  <si>
    <t>XXIV.2</t>
  </si>
  <si>
    <t>XXIV.3</t>
  </si>
  <si>
    <t>XXIV.4</t>
  </si>
  <si>
    <t>XXV.1</t>
  </si>
  <si>
    <t>XXV.2</t>
  </si>
  <si>
    <t>XXVI.1</t>
  </si>
  <si>
    <t>XXVI.2</t>
  </si>
  <si>
    <t>XXVI.3</t>
  </si>
  <si>
    <t>XXVI.4</t>
  </si>
  <si>
    <t>XXVI.5</t>
  </si>
  <si>
    <t>XXVI.6</t>
  </si>
  <si>
    <t>XXVII.1</t>
  </si>
  <si>
    <t>XXVII.2</t>
  </si>
  <si>
    <t>XXVII.3</t>
  </si>
  <si>
    <t>XXVII.4</t>
  </si>
  <si>
    <t>XXVII.5</t>
  </si>
  <si>
    <t>XXVII.6</t>
  </si>
  <si>
    <t>XXVII.7</t>
  </si>
  <si>
    <t>XXVIII.1</t>
  </si>
  <si>
    <t>XXVIII.2</t>
  </si>
  <si>
    <t>XLIII.1</t>
  </si>
  <si>
    <t>XLIII.2</t>
  </si>
  <si>
    <t>XLIII.3</t>
  </si>
  <si>
    <t>XLIV.1</t>
  </si>
  <si>
    <t>XLIV.2</t>
  </si>
  <si>
    <t>1042.1</t>
  </si>
  <si>
    <t>Opracowanie mapy powykonawczej wraz z rejestracją w ODGiK</t>
  </si>
  <si>
    <t>LXV.1</t>
  </si>
  <si>
    <t>LXV.2</t>
  </si>
  <si>
    <t>LXV.3</t>
  </si>
  <si>
    <t>LXV.4</t>
  </si>
  <si>
    <t>LXV.5</t>
  </si>
  <si>
    <t>LXIV.1</t>
  </si>
  <si>
    <t>LXIV.2</t>
  </si>
  <si>
    <t>LXIV.3</t>
  </si>
  <si>
    <t>LXIV.4</t>
  </si>
  <si>
    <t>LXIV.5</t>
  </si>
  <si>
    <t>LXIII.1</t>
  </si>
  <si>
    <t>LXIII.2</t>
  </si>
  <si>
    <t>LXIII.3</t>
  </si>
  <si>
    <t>LXIII.4</t>
  </si>
  <si>
    <t>L.A.1</t>
  </si>
  <si>
    <t>L.A.2</t>
  </si>
  <si>
    <t>L.A.3</t>
  </si>
  <si>
    <t>L.1</t>
  </si>
  <si>
    <t>L.2</t>
  </si>
  <si>
    <t>L.3</t>
  </si>
  <si>
    <t>XLVI.1</t>
  </si>
  <si>
    <t>XLVI.2</t>
  </si>
  <si>
    <t>XLVI.3</t>
  </si>
  <si>
    <t>XLVI.A</t>
  </si>
  <si>
    <t>XLVI.A.1</t>
  </si>
  <si>
    <t>XLVI.A.2</t>
  </si>
  <si>
    <t>XLVI.A.3</t>
  </si>
  <si>
    <t>XLIV.3</t>
  </si>
  <si>
    <t>XLV.1</t>
  </si>
  <si>
    <t>XLV.2</t>
  </si>
  <si>
    <t>XLV.3</t>
  </si>
  <si>
    <t>11</t>
  </si>
  <si>
    <t>Naprawa powierzchni murów przez wykucie uszkodzonych cegieł na głęb. 1/2 ceg. i wstawienie nowych na zaprawie odsiarczonej w jednym miejscu</t>
  </si>
  <si>
    <t>Malowanie ścian elewacyjnych farbą krzemianową (silikatową) wraz z warstwą laserunku</t>
  </si>
  <si>
    <t>Malowanie ścian wewnętrznych farbą krzemianową (silikatową)</t>
  </si>
  <si>
    <t>Malowanie ścian wewnętrznych farbą krzemianową (silikatową) wraz z warstwą laserunku</t>
  </si>
  <si>
    <t>Listwy dekoracyjne o rysunku złożonym (wys. detalu w rzucie do 8 cm) - wykonanie modelu i formy</t>
  </si>
  <si>
    <t>Malowanie ścian wschodniej przedproża (cokół) farbą krzemianową (silikatową)</t>
  </si>
  <si>
    <t>Konserwacja oraz montaż oryginalnych ceramicznych flizów oraz zamocowanie z tabliczki grawerowanej</t>
  </si>
  <si>
    <t>Rusztowania ramowe przyścienne wraz z osłonami z siatki, z czasem pracy</t>
  </si>
  <si>
    <t>Wklejenie prętów zszywających systemowych typu „Helibar ”systemu Helifix” na systemowych klejach typu „HeliBond” (pręty zszywające ściany nośne wewnętrzne oraz od strony sąsiada, spękania, nadproża wewn.).</t>
  </si>
  <si>
    <t>KAMIENICA - Belki - Podkładka gr. 5 mm (montaż taśm akustycznych)</t>
  </si>
  <si>
    <t>KAMIENICA - Impregn.drewna - zabezp. wgłębne impregn. elem. drew. poprzez wywiercone otwory. Przyjęto zastrzyki w odstęp. 20x20cm. Pom. 1,5 i 1,6</t>
  </si>
  <si>
    <t>1042.2</t>
  </si>
  <si>
    <t>Przybicie do belkowania stropu płyt OSB (wpust-pióro) gr. 22 mm z wypoziomowaniem wraz z podkładką gr. 5 mm (montaż taśm akustycznych)</t>
  </si>
  <si>
    <t>260.4</t>
  </si>
  <si>
    <t>Klapa rewizyjna  w systemie suchej zabudowy 700/800mm dla wyjścia na dach EI 60 dosufitowa</t>
  </si>
  <si>
    <t>Wykonanie i kompletny montaż balustrady schodowej o charakterze zabytkowym w stylu barokowym ze stali okrągłej lub płaskiej pokrępowanej w esy, łuki, zawiłe linie - plastycznie odkutymi z elementami mosiężnymi krawędziowych słupków wraz z wykorzystaniem (wbudowaniem) zakonserwowanego historycznego przęsła o długości ok 3,4m. Wykonać wg rysunków warsztatowych. Zabezpieczenie antykorozyjne: oczyszczenie gotowego elementu metodą piaskowania, cynkowanie elementów (poza mosiężnymi) metodą natrysku, malowanie farbami antykorozyjnymi, podkładowymi i nawierzchniowymi w kolorze grafit mat., z montażem piaskowcowego bloku okrągłego pod balustradę - blok o średnicy 32 cm i wysokości 20 cm</t>
  </si>
  <si>
    <t>Uzupełnienie tynków wewnętrznych zwykłych kat. III na stropach drewnianych z zaprawy wapienno-gipsowej, z umocowaniem siatki tynkarskiej cięto-ciągnionej na sufitach</t>
  </si>
  <si>
    <t>Barierki ochronne na słupkach typ U-20 - budowa (odzysk 95%)</t>
  </si>
  <si>
    <t>Barierki ochronne  na słupkach typ U-20 U-3 - rozebranie</t>
  </si>
  <si>
    <t>Profilowanie i zagęszczenie podłoża pod warstwy konstrukcyjne nawierzchni</t>
  </si>
  <si>
    <t>Ława pod krawężniki betonowa z oporem, z wykonaniem ławy na łukach</t>
  </si>
  <si>
    <t>Kratownica techniczna: kratownica aluminiowa ok 10 mb; zawiesia kotwiące ok 22 szt; montaż kpl;</t>
  </si>
  <si>
    <t>Wymiana progu blokowego w drzwiach wejściowych D1 obsadzonego dwustronnie wraz z usunięciem z budynku, wywozem i utylizacją materiału z rozbiórki. Próg o wymiarach 0,07*0,34*1,32</t>
  </si>
  <si>
    <t>Cena netto</t>
  </si>
  <si>
    <t>Jedn.</t>
  </si>
  <si>
    <t>Wartość</t>
  </si>
  <si>
    <t>Wzmocnienie fundamentów</t>
  </si>
  <si>
    <t>Przebudowa kamienicy przy ulicy Rycerskiej 10 wpisanej do rejestru zabytków Województwa Pomorskiego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</si>
</sst>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22">
    <font>
      <sz val="10"/>
      <color indexed="8"/>
      <name val="Arial"/>
      <family val="2"/>
    </font>
    <font>
      <sz val="10"/>
      <name val="Arial"/>
      <family val="2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4" borderId="0" applyNumberFormat="0" applyBorder="0" applyAlignment="0" applyProtection="0"/>
    <xf numFmtId="0" fontId="17" fillId="16" borderId="0" applyNumberFormat="0" applyBorder="0" applyAlignment="0" applyProtection="0"/>
    <xf numFmtId="0" fontId="19" fillId="0" borderId="0"/>
    <xf numFmtId="0" fontId="14" fillId="0" borderId="0"/>
    <xf numFmtId="0" fontId="14" fillId="0" borderId="0"/>
    <xf numFmtId="0" fontId="18" fillId="3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3" fillId="17" borderId="1" xfId="0" applyFont="1" applyFill="1" applyBorder="1" applyAlignment="1">
      <alignment horizontal="center" vertical="center" wrapText="1"/>
    </xf>
    <xf numFmtId="49" fontId="3" fillId="18" borderId="1" xfId="0" applyNumberFormat="1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5" fillId="18" borderId="0" xfId="0" applyFont="1" applyFill="1" applyAlignment="1">
      <alignment horizontal="center" vertical="center"/>
    </xf>
    <xf numFmtId="0" fontId="3" fillId="18" borderId="1" xfId="0" applyFont="1" applyFill="1" applyBorder="1" applyAlignment="1">
      <alignment vertical="center" wrapText="1"/>
    </xf>
    <xf numFmtId="0" fontId="3" fillId="18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49" fontId="9" fillId="18" borderId="1" xfId="0" applyNumberFormat="1" applyFont="1" applyFill="1" applyBorder="1" applyAlignment="1">
      <alignment horizontal="center" vertical="center" wrapText="1"/>
    </xf>
    <xf numFmtId="0" fontId="9" fillId="18" borderId="1" xfId="0" applyFont="1" applyFill="1" applyBorder="1" applyAlignment="1">
      <alignment horizontal="center" vertical="center" wrapText="1"/>
    </xf>
    <xf numFmtId="0" fontId="9" fillId="18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18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vertical="center" wrapText="1"/>
    </xf>
    <xf numFmtId="49" fontId="3" fillId="19" borderId="1" xfId="0" applyNumberFormat="1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center" vertical="center"/>
    </xf>
    <xf numFmtId="49" fontId="6" fillId="19" borderId="1" xfId="0" applyNumberFormat="1" applyFont="1" applyFill="1" applyBorder="1" applyAlignment="1">
      <alignment horizontal="center" vertical="center" wrapText="1"/>
    </xf>
    <xf numFmtId="0" fontId="8" fillId="19" borderId="1" xfId="0" applyFont="1" applyFill="1" applyBorder="1" applyAlignment="1">
      <alignment horizontal="center" vertical="center"/>
    </xf>
    <xf numFmtId="0" fontId="8" fillId="19" borderId="1" xfId="0" applyFont="1" applyFill="1" applyBorder="1" applyAlignment="1">
      <alignment horizontal="left" vertical="center" wrapText="1"/>
    </xf>
    <xf numFmtId="2" fontId="8" fillId="19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19" borderId="1" xfId="0" applyFont="1" applyFill="1" applyBorder="1" applyAlignment="1">
      <alignment horizontal="center" vertical="center"/>
    </xf>
    <xf numFmtId="0" fontId="10" fillId="19" borderId="1" xfId="0" applyFont="1" applyFill="1" applyBorder="1" applyAlignment="1">
      <alignment horizontal="center" vertical="center"/>
    </xf>
    <xf numFmtId="0" fontId="8" fillId="19" borderId="2" xfId="0" applyFont="1" applyFill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 vertical="center"/>
    </xf>
    <xf numFmtId="2" fontId="3" fillId="17" borderId="1" xfId="0" applyNumberFormat="1" applyFont="1" applyFill="1" applyBorder="1" applyAlignment="1">
      <alignment horizontal="center" vertical="center" wrapText="1"/>
    </xf>
    <xf numFmtId="2" fontId="3" fillId="18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9" fillId="18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3" fillId="18" borderId="1" xfId="0" applyNumberFormat="1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left" vertical="center" wrapText="1"/>
    </xf>
    <xf numFmtId="0" fontId="4" fillId="18" borderId="1" xfId="0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/>
    </xf>
    <xf numFmtId="2" fontId="5" fillId="18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19" fillId="0" borderId="1" xfId="21" applyNumberFormat="1" applyBorder="1" applyAlignment="1">
      <alignment horizontal="center"/>
    </xf>
    <xf numFmtId="0" fontId="19" fillId="0" borderId="3" xfId="21" applyBorder="1" applyAlignment="1">
      <alignment horizontal="center"/>
    </xf>
    <xf numFmtId="0" fontId="19" fillId="0" borderId="2" xfId="21" applyBorder="1" applyAlignment="1">
      <alignment wrapText="1"/>
    </xf>
    <xf numFmtId="0" fontId="19" fillId="0" borderId="1" xfId="2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/>
    <xf numFmtId="0" fontId="4" fillId="0" borderId="4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0" fillId="0" borderId="0" xfId="0" applyAlignment="1" applyProtection="1">
      <alignment wrapText="1"/>
      <protection locked="0"/>
    </xf>
    <xf numFmtId="0" fontId="19" fillId="0" borderId="2" xfId="2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8" fillId="0" borderId="1" xfId="2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22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22" applyNumberFormat="1" applyFont="1" applyFill="1" applyBorder="1" applyAlignment="1">
      <alignment horizontal="center" vertical="center"/>
    </xf>
    <xf numFmtId="0" fontId="8" fillId="0" borderId="1" xfId="23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0" fillId="18" borderId="1" xfId="0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Fill="1" applyProtection="1"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49" fontId="3" fillId="20" borderId="3" xfId="0" applyNumberFormat="1" applyFont="1" applyFill="1" applyBorder="1" applyAlignment="1">
      <alignment horizontal="center" vertical="center" wrapText="1"/>
    </xf>
    <xf numFmtId="49" fontId="3" fillId="20" borderId="5" xfId="0" applyNumberFormat="1" applyFont="1" applyFill="1" applyBorder="1" applyAlignment="1">
      <alignment horizontal="center" vertical="center" wrapText="1"/>
    </xf>
    <xf numFmtId="49" fontId="3" fillId="2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11" fillId="20" borderId="1" xfId="0" applyFont="1" applyFill="1" applyBorder="1" applyAlignment="1">
      <alignment horizontal="right" vertical="center"/>
    </xf>
    <xf numFmtId="0" fontId="11" fillId="20" borderId="1" xfId="0" applyFont="1" applyFill="1" applyBorder="1" applyAlignment="1">
      <alignment horizontal="right"/>
    </xf>
    <xf numFmtId="0" fontId="3" fillId="17" borderId="6" xfId="0" applyFont="1" applyFill="1" applyBorder="1" applyAlignment="1">
      <alignment horizontal="center" vertical="center" wrapText="1"/>
    </xf>
    <xf numFmtId="0" fontId="5" fillId="17" borderId="7" xfId="0" applyFont="1" applyFill="1" applyBorder="1" applyAlignment="1">
      <alignment horizontal="center" vertical="center" wrapText="1"/>
    </xf>
    <xf numFmtId="0" fontId="3" fillId="17" borderId="8" xfId="0" applyFont="1" applyFill="1" applyBorder="1" applyAlignment="1">
      <alignment horizontal="center" vertical="center" wrapText="1"/>
    </xf>
    <xf numFmtId="0" fontId="3" fillId="17" borderId="3" xfId="0" applyFont="1" applyFill="1" applyBorder="1" applyAlignment="1">
      <alignment horizontal="center" vertical="center" wrapText="1"/>
    </xf>
    <xf numFmtId="0" fontId="5" fillId="17" borderId="2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4" fontId="8" fillId="0" borderId="1" xfId="21" applyNumberFormat="1" applyFont="1" applyFill="1" applyBorder="1" applyAlignment="1" applyProtection="1">
      <alignment horizontal="center" vertical="center"/>
      <protection locked="0"/>
    </xf>
    <xf numFmtId="4" fontId="6" fillId="0" borderId="1" xfId="0" applyNumberFormat="1" applyFont="1" applyFill="1" applyBorder="1" applyAlignment="1" applyProtection="1">
      <alignment horizontal="center" vertical="center"/>
      <protection locked="0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Fill="1" applyBorder="1" applyAlignment="1" applyProtection="1">
      <alignment horizontal="center" vertical="center"/>
      <protection locked="0"/>
    </xf>
    <xf numFmtId="4" fontId="8" fillId="0" borderId="1" xfId="22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 applyProtection="1">
      <alignment horizontal="center" vertical="center"/>
      <protection locked="0"/>
    </xf>
    <xf numFmtId="4" fontId="6" fillId="0" borderId="1" xfId="22" applyNumberFormat="1" applyFont="1" applyFill="1" applyBorder="1" applyAlignment="1" applyProtection="1">
      <alignment horizontal="center" vertical="center"/>
      <protection locked="0"/>
    </xf>
    <xf numFmtId="4" fontId="8" fillId="19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5" fillId="18" borderId="1" xfId="0" applyNumberFormat="1" applyFont="1" applyFill="1" applyBorder="1" applyAlignment="1" applyProtection="1">
      <alignment horizontal="center" vertical="center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 applyProtection="1">
      <alignment horizontal="center" vertical="center" wrapText="1"/>
      <protection locked="0"/>
    </xf>
    <xf numFmtId="4" fontId="8" fillId="21" borderId="1" xfId="0" applyNumberFormat="1" applyFont="1" applyFill="1" applyBorder="1" applyAlignment="1" applyProtection="1">
      <alignment horizontal="center" vertical="center"/>
      <protection locked="0"/>
    </xf>
    <xf numFmtId="4" fontId="0" fillId="0" borderId="4" xfId="0" applyNumberFormat="1" applyFont="1" applyBorder="1"/>
    <xf numFmtId="4" fontId="6" fillId="18" borderId="1" xfId="0" applyNumberFormat="1" applyFont="1" applyFill="1" applyBorder="1" applyAlignment="1" applyProtection="1">
      <alignment horizontal="center" vertical="center"/>
      <protection locked="0"/>
    </xf>
    <xf numFmtId="4" fontId="4" fillId="18" borderId="1" xfId="0" applyNumberFormat="1" applyFont="1" applyFill="1" applyBorder="1" applyAlignment="1" applyProtection="1">
      <alignment horizontal="center" vertical="center"/>
      <protection locked="0"/>
    </xf>
    <xf numFmtId="4" fontId="19" fillId="0" borderId="1" xfId="21" applyNumberFormat="1" applyFont="1" applyBorder="1" applyAlignment="1" applyProtection="1">
      <alignment horizontal="center"/>
      <protection locked="0"/>
    </xf>
    <xf numFmtId="4" fontId="0" fillId="0" borderId="0" xfId="0" applyNumberFormat="1" applyFont="1"/>
    <xf numFmtId="4" fontId="6" fillId="0" borderId="1" xfId="0" applyNumberFormat="1" applyFont="1" applyBorder="1" applyAlignment="1">
      <alignment horizontal="center" vertical="center"/>
    </xf>
    <xf numFmtId="4" fontId="21" fillId="0" borderId="4" xfId="0" applyNumberFormat="1" applyFont="1" applyBorder="1"/>
    <xf numFmtId="4" fontId="6" fillId="18" borderId="1" xfId="0" applyNumberFormat="1" applyFont="1" applyFill="1" applyBorder="1" applyAlignment="1">
      <alignment horizontal="center" vertical="center"/>
    </xf>
    <xf numFmtId="4" fontId="8" fillId="18" borderId="1" xfId="0" applyNumberFormat="1" applyFont="1" applyFill="1" applyBorder="1" applyAlignment="1">
      <alignment horizontal="center" vertical="center"/>
    </xf>
    <xf numFmtId="4" fontId="21" fillId="0" borderId="0" xfId="0" applyNumberFormat="1" applyFont="1"/>
  </cellXfs>
  <cellStyles count="25">
    <cellStyle name="20% - akcent 1" xfId="1"/>
    <cellStyle name="20% - akcent 2" xfId="2"/>
    <cellStyle name="20% - akcent 3" xfId="3"/>
    <cellStyle name="20% - akcent 4" xfId="4"/>
    <cellStyle name="20% - akcent 5" xfId="5"/>
    <cellStyle name="20% - akcent 6" xfId="6"/>
    <cellStyle name="40% - akcent 1" xfId="7"/>
    <cellStyle name="40% - akcent 2" xfId="8"/>
    <cellStyle name="40% - akcent 3" xfId="9"/>
    <cellStyle name="40% - akcent 4" xfId="10"/>
    <cellStyle name="40% - akcent 5" xfId="11"/>
    <cellStyle name="40% - akcent 6" xfId="12"/>
    <cellStyle name="60% - akcent 1" xfId="13"/>
    <cellStyle name="60% - akcent 2" xfId="14"/>
    <cellStyle name="60% - akcent 3" xfId="15"/>
    <cellStyle name="60% - akcent 4" xfId="16"/>
    <cellStyle name="60% - akcent 5" xfId="17"/>
    <cellStyle name="60% - akcent 6" xfId="18"/>
    <cellStyle name="Dobre" xfId="19"/>
    <cellStyle name="Neutralne" xfId="20"/>
    <cellStyle name="Normalny" xfId="0" builtinId="0"/>
    <cellStyle name="Normalny 2" xfId="21"/>
    <cellStyle name="Normalny 2_Przedmiar" xfId="22"/>
    <cellStyle name="Normalny_Przedmiar" xfId="23"/>
    <cellStyle name="Złe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3"/>
  <sheetViews>
    <sheetView tabSelected="1" view="pageBreakPreview" zoomScale="55" zoomScaleNormal="85" zoomScaleSheetLayoutView="55" workbookViewId="0">
      <pane ySplit="5" topLeftCell="A6" activePane="bottomLeft" state="frozen"/>
      <selection pane="bottomLeft" activeCell="G9" sqref="G9"/>
    </sheetView>
  </sheetViews>
  <sheetFormatPr defaultRowHeight="12.75"/>
  <cols>
    <col min="1" max="1" width="9.28515625" style="3" bestFit="1" customWidth="1"/>
    <col min="2" max="2" width="13.7109375" style="3" bestFit="1" customWidth="1"/>
    <col min="3" max="3" width="11.28515625" style="3" bestFit="1" customWidth="1"/>
    <col min="4" max="4" width="105.85546875" style="46" customWidth="1"/>
    <col min="5" max="5" width="8.7109375" style="3" bestFit="1" customWidth="1"/>
    <col min="6" max="6" width="8.42578125" style="72" bestFit="1" customWidth="1"/>
    <col min="7" max="7" width="15.7109375" style="153" customWidth="1"/>
    <col min="8" max="8" width="23.42578125" style="158" customWidth="1"/>
    <col min="9" max="9" width="19.5703125" style="113" customWidth="1"/>
  </cols>
  <sheetData>
    <row r="1" spans="1:9" ht="37.5" customHeight="1">
      <c r="A1" s="122" t="s">
        <v>801</v>
      </c>
      <c r="B1" s="122"/>
      <c r="C1" s="122"/>
      <c r="D1" s="122"/>
      <c r="E1" s="122"/>
      <c r="F1" s="122"/>
      <c r="G1" s="122"/>
      <c r="H1" s="122"/>
    </row>
    <row r="2" spans="1:9" ht="28.5" customHeight="1">
      <c r="A2" s="123" t="s">
        <v>2233</v>
      </c>
      <c r="B2" s="123"/>
      <c r="C2" s="123"/>
      <c r="D2" s="123"/>
      <c r="E2" s="123"/>
      <c r="F2" s="123"/>
      <c r="G2" s="123"/>
      <c r="H2" s="123"/>
    </row>
    <row r="3" spans="1:9" ht="28.5" customHeight="1">
      <c r="A3" s="111"/>
      <c r="B3" s="94"/>
      <c r="C3" s="94"/>
      <c r="D3" s="94"/>
      <c r="E3" s="94"/>
      <c r="F3" s="94"/>
      <c r="G3" s="149"/>
      <c r="H3" s="155"/>
    </row>
    <row r="4" spans="1:9" ht="15.75" customHeight="1">
      <c r="A4" s="126" t="s">
        <v>808</v>
      </c>
      <c r="B4" s="126" t="s">
        <v>471</v>
      </c>
      <c r="C4" s="126" t="s">
        <v>802</v>
      </c>
      <c r="D4" s="128" t="s">
        <v>807</v>
      </c>
      <c r="E4" s="129" t="s">
        <v>805</v>
      </c>
      <c r="F4" s="130"/>
      <c r="G4" s="129" t="s">
        <v>2229</v>
      </c>
      <c r="H4" s="130"/>
    </row>
    <row r="5" spans="1:9" ht="15">
      <c r="A5" s="127"/>
      <c r="B5" s="127"/>
      <c r="C5" s="127"/>
      <c r="D5" s="127"/>
      <c r="E5" s="4" t="s">
        <v>806</v>
      </c>
      <c r="F5" s="63" t="s">
        <v>484</v>
      </c>
      <c r="G5" s="63" t="s">
        <v>2230</v>
      </c>
      <c r="H5" s="63" t="s">
        <v>2231</v>
      </c>
    </row>
    <row r="6" spans="1:9" ht="1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9" s="1" customFormat="1" ht="22.5" customHeight="1">
      <c r="A7" s="119" t="s">
        <v>820</v>
      </c>
      <c r="B7" s="120"/>
      <c r="C7" s="120"/>
      <c r="D7" s="120"/>
      <c r="E7" s="120"/>
      <c r="F7" s="120"/>
      <c r="G7" s="120"/>
      <c r="H7" s="121"/>
      <c r="I7" s="114"/>
    </row>
    <row r="8" spans="1:9" ht="30">
      <c r="A8" s="73" t="s">
        <v>2007</v>
      </c>
      <c r="B8" s="6" t="s">
        <v>803</v>
      </c>
      <c r="C8" s="7"/>
      <c r="D8" s="8" t="s">
        <v>516</v>
      </c>
      <c r="E8" s="9" t="s">
        <v>547</v>
      </c>
      <c r="F8" s="64" t="s">
        <v>547</v>
      </c>
      <c r="G8" s="150" t="s">
        <v>547</v>
      </c>
      <c r="H8" s="156" t="s">
        <v>547</v>
      </c>
    </row>
    <row r="9" spans="1:9" ht="14.25">
      <c r="A9" s="84" t="s">
        <v>478</v>
      </c>
      <c r="B9" s="11" t="s">
        <v>547</v>
      </c>
      <c r="C9" s="11" t="s">
        <v>511</v>
      </c>
      <c r="D9" s="12" t="s">
        <v>2213</v>
      </c>
      <c r="E9" s="11" t="s">
        <v>488</v>
      </c>
      <c r="F9" s="65">
        <v>668</v>
      </c>
      <c r="G9" s="131"/>
      <c r="H9" s="154">
        <f>ROUND(F9*G9,2)</f>
        <v>0</v>
      </c>
    </row>
    <row r="10" spans="1:9" ht="14.25">
      <c r="A10" s="84" t="s">
        <v>539</v>
      </c>
      <c r="B10" s="11" t="s">
        <v>547</v>
      </c>
      <c r="C10" s="11" t="s">
        <v>1621</v>
      </c>
      <c r="D10" s="12" t="s">
        <v>487</v>
      </c>
      <c r="E10" s="11" t="s">
        <v>488</v>
      </c>
      <c r="F10" s="65">
        <v>50</v>
      </c>
      <c r="G10" s="131"/>
      <c r="H10" s="154">
        <f t="shared" ref="H10:H72" si="0">ROUND(F10*G10,2)</f>
        <v>0</v>
      </c>
    </row>
    <row r="11" spans="1:9" ht="14.25">
      <c r="A11" s="84" t="s">
        <v>481</v>
      </c>
      <c r="B11" s="11" t="s">
        <v>547</v>
      </c>
      <c r="C11" s="11" t="s">
        <v>511</v>
      </c>
      <c r="D11" s="12" t="s">
        <v>701</v>
      </c>
      <c r="E11" s="11" t="s">
        <v>502</v>
      </c>
      <c r="F11" s="65">
        <v>1</v>
      </c>
      <c r="G11" s="131"/>
      <c r="H11" s="154">
        <f t="shared" si="0"/>
        <v>0</v>
      </c>
    </row>
    <row r="12" spans="1:9" ht="60">
      <c r="A12" s="5" t="s">
        <v>2008</v>
      </c>
      <c r="B12" s="6" t="s">
        <v>804</v>
      </c>
      <c r="C12" s="6" t="s">
        <v>547</v>
      </c>
      <c r="D12" s="8" t="s">
        <v>483</v>
      </c>
      <c r="E12" s="9" t="s">
        <v>547</v>
      </c>
      <c r="F12" s="64" t="s">
        <v>547</v>
      </c>
      <c r="G12" s="150"/>
      <c r="H12" s="156"/>
    </row>
    <row r="13" spans="1:9" s="23" customFormat="1" ht="42.75">
      <c r="A13" s="84" t="s">
        <v>521</v>
      </c>
      <c r="B13" s="85" t="s">
        <v>547</v>
      </c>
      <c r="C13" s="100" t="s">
        <v>549</v>
      </c>
      <c r="D13" s="79" t="s">
        <v>2009</v>
      </c>
      <c r="E13" s="95" t="s">
        <v>488</v>
      </c>
      <c r="F13" s="101">
        <v>50</v>
      </c>
      <c r="G13" s="132"/>
      <c r="H13" s="154">
        <f t="shared" si="0"/>
        <v>0</v>
      </c>
      <c r="I13" s="115"/>
    </row>
    <row r="14" spans="1:9" s="23" customFormat="1" ht="28.5">
      <c r="A14" s="84" t="s">
        <v>491</v>
      </c>
      <c r="B14" s="85" t="s">
        <v>547</v>
      </c>
      <c r="C14" s="95" t="s">
        <v>500</v>
      </c>
      <c r="D14" s="102" t="s">
        <v>726</v>
      </c>
      <c r="E14" s="95" t="s">
        <v>488</v>
      </c>
      <c r="F14" s="101">
        <v>50</v>
      </c>
      <c r="G14" s="132"/>
      <c r="H14" s="154">
        <f t="shared" si="0"/>
        <v>0</v>
      </c>
      <c r="I14" s="115"/>
    </row>
    <row r="15" spans="1:9" ht="14.25">
      <c r="A15" s="84" t="s">
        <v>522</v>
      </c>
      <c r="B15" s="58" t="s">
        <v>547</v>
      </c>
      <c r="C15" s="58" t="s">
        <v>500</v>
      </c>
      <c r="D15" s="47" t="s">
        <v>2010</v>
      </c>
      <c r="E15" s="58" t="s">
        <v>488</v>
      </c>
      <c r="F15" s="66">
        <v>20</v>
      </c>
      <c r="G15" s="133"/>
      <c r="H15" s="154">
        <f t="shared" si="0"/>
        <v>0</v>
      </c>
    </row>
    <row r="16" spans="1:9" ht="28.5">
      <c r="A16" s="84" t="s">
        <v>2205</v>
      </c>
      <c r="B16" s="85" t="s">
        <v>547</v>
      </c>
      <c r="C16" s="85" t="s">
        <v>500</v>
      </c>
      <c r="D16" s="79" t="s">
        <v>2206</v>
      </c>
      <c r="E16" s="58" t="s">
        <v>488</v>
      </c>
      <c r="F16" s="101">
        <v>6</v>
      </c>
      <c r="G16" s="132"/>
      <c r="H16" s="154">
        <f t="shared" si="0"/>
        <v>0</v>
      </c>
    </row>
    <row r="17" spans="1:11" s="23" customFormat="1" ht="28.5">
      <c r="A17" s="84" t="s">
        <v>1623</v>
      </c>
      <c r="B17" s="58" t="s">
        <v>547</v>
      </c>
      <c r="C17" s="58" t="s">
        <v>500</v>
      </c>
      <c r="D17" s="47" t="s">
        <v>821</v>
      </c>
      <c r="E17" s="58" t="s">
        <v>488</v>
      </c>
      <c r="F17" s="66">
        <v>10</v>
      </c>
      <c r="G17" s="133"/>
      <c r="H17" s="154">
        <f t="shared" si="0"/>
        <v>0</v>
      </c>
      <c r="I17" s="115"/>
    </row>
    <row r="18" spans="1:11" ht="28.5">
      <c r="A18" s="84" t="s">
        <v>809</v>
      </c>
      <c r="B18" s="11" t="s">
        <v>547</v>
      </c>
      <c r="C18" s="11" t="s">
        <v>500</v>
      </c>
      <c r="D18" s="12" t="s">
        <v>2011</v>
      </c>
      <c r="E18" s="11" t="s">
        <v>488</v>
      </c>
      <c r="F18" s="65">
        <v>30</v>
      </c>
      <c r="G18" s="131"/>
      <c r="H18" s="154">
        <f t="shared" si="0"/>
        <v>0</v>
      </c>
      <c r="K18" s="97"/>
    </row>
    <row r="19" spans="1:11" ht="14.25">
      <c r="A19" s="84" t="s">
        <v>810</v>
      </c>
      <c r="B19" s="11" t="s">
        <v>547</v>
      </c>
      <c r="C19" s="11" t="s">
        <v>500</v>
      </c>
      <c r="D19" s="12" t="s">
        <v>822</v>
      </c>
      <c r="E19" s="11" t="s">
        <v>488</v>
      </c>
      <c r="F19" s="65">
        <v>5</v>
      </c>
      <c r="G19" s="131"/>
      <c r="H19" s="154">
        <f t="shared" si="0"/>
        <v>0</v>
      </c>
    </row>
    <row r="20" spans="1:11" ht="14.25">
      <c r="A20" s="84" t="s">
        <v>811</v>
      </c>
      <c r="B20" s="11" t="s">
        <v>547</v>
      </c>
      <c r="C20" s="11" t="s">
        <v>1616</v>
      </c>
      <c r="D20" s="12" t="s">
        <v>2207</v>
      </c>
      <c r="E20" s="11" t="s">
        <v>488</v>
      </c>
      <c r="F20" s="65">
        <v>526.43000000000006</v>
      </c>
      <c r="G20" s="131"/>
      <c r="H20" s="154">
        <f t="shared" si="0"/>
        <v>0</v>
      </c>
    </row>
    <row r="21" spans="1:11" ht="42.75">
      <c r="A21" s="84" t="s">
        <v>812</v>
      </c>
      <c r="B21" s="11" t="s">
        <v>547</v>
      </c>
      <c r="C21" s="11" t="s">
        <v>500</v>
      </c>
      <c r="D21" s="12" t="s">
        <v>823</v>
      </c>
      <c r="E21" s="11" t="s">
        <v>502</v>
      </c>
      <c r="F21" s="65">
        <v>1</v>
      </c>
      <c r="G21" s="131"/>
      <c r="H21" s="154">
        <f t="shared" si="0"/>
        <v>0</v>
      </c>
    </row>
    <row r="22" spans="1:11" ht="14.25">
      <c r="A22" s="84" t="s">
        <v>813</v>
      </c>
      <c r="B22" s="11" t="s">
        <v>547</v>
      </c>
      <c r="C22" s="11" t="s">
        <v>500</v>
      </c>
      <c r="D22" s="12" t="s">
        <v>474</v>
      </c>
      <c r="E22" s="11" t="s">
        <v>488</v>
      </c>
      <c r="F22" s="65">
        <v>6</v>
      </c>
      <c r="G22" s="131"/>
      <c r="H22" s="154">
        <f t="shared" si="0"/>
        <v>0</v>
      </c>
    </row>
    <row r="23" spans="1:11" ht="14.25">
      <c r="A23" s="84" t="s">
        <v>814</v>
      </c>
      <c r="B23" s="11" t="s">
        <v>547</v>
      </c>
      <c r="C23" s="11" t="s">
        <v>500</v>
      </c>
      <c r="D23" s="12" t="s">
        <v>824</v>
      </c>
      <c r="E23" s="11" t="s">
        <v>1622</v>
      </c>
      <c r="F23" s="65">
        <v>20</v>
      </c>
      <c r="G23" s="131"/>
      <c r="H23" s="154">
        <f t="shared" si="0"/>
        <v>0</v>
      </c>
    </row>
    <row r="24" spans="1:11" ht="14.25">
      <c r="A24" s="84" t="s">
        <v>815</v>
      </c>
      <c r="B24" s="11" t="s">
        <v>547</v>
      </c>
      <c r="C24" s="11" t="s">
        <v>500</v>
      </c>
      <c r="D24" s="12" t="s">
        <v>825</v>
      </c>
      <c r="E24" s="11" t="s">
        <v>498</v>
      </c>
      <c r="F24" s="65">
        <v>10</v>
      </c>
      <c r="G24" s="131"/>
      <c r="H24" s="154">
        <f t="shared" si="0"/>
        <v>0</v>
      </c>
    </row>
    <row r="25" spans="1:11" ht="14.25">
      <c r="A25" s="84" t="s">
        <v>816</v>
      </c>
      <c r="B25" s="11" t="s">
        <v>547</v>
      </c>
      <c r="C25" s="11" t="s">
        <v>1611</v>
      </c>
      <c r="D25" s="12" t="s">
        <v>548</v>
      </c>
      <c r="E25" s="11" t="s">
        <v>502</v>
      </c>
      <c r="F25" s="65">
        <v>1</v>
      </c>
      <c r="G25" s="131"/>
      <c r="H25" s="154">
        <f t="shared" si="0"/>
        <v>0</v>
      </c>
    </row>
    <row r="26" spans="1:11" ht="14.25">
      <c r="A26" s="84" t="s">
        <v>817</v>
      </c>
      <c r="B26" s="11" t="s">
        <v>547</v>
      </c>
      <c r="C26" s="11" t="s">
        <v>1610</v>
      </c>
      <c r="D26" s="12" t="s">
        <v>2012</v>
      </c>
      <c r="E26" s="11" t="s">
        <v>488</v>
      </c>
      <c r="F26" s="65">
        <v>32.29</v>
      </c>
      <c r="G26" s="131"/>
      <c r="H26" s="154">
        <f t="shared" si="0"/>
        <v>0</v>
      </c>
    </row>
    <row r="27" spans="1:11" ht="14.25">
      <c r="A27" s="84" t="s">
        <v>818</v>
      </c>
      <c r="B27" s="11" t="s">
        <v>547</v>
      </c>
      <c r="C27" s="11" t="s">
        <v>1610</v>
      </c>
      <c r="D27" s="12" t="s">
        <v>2013</v>
      </c>
      <c r="E27" s="11" t="s">
        <v>488</v>
      </c>
      <c r="F27" s="65">
        <v>16.43</v>
      </c>
      <c r="G27" s="131"/>
      <c r="H27" s="154">
        <f t="shared" si="0"/>
        <v>0</v>
      </c>
    </row>
    <row r="28" spans="1:11" ht="57">
      <c r="A28" s="84" t="s">
        <v>819</v>
      </c>
      <c r="B28" s="11" t="s">
        <v>547</v>
      </c>
      <c r="C28" s="11" t="s">
        <v>1762</v>
      </c>
      <c r="D28" s="12" t="s">
        <v>309</v>
      </c>
      <c r="E28" s="11" t="s">
        <v>502</v>
      </c>
      <c r="F28" s="65">
        <v>1</v>
      </c>
      <c r="G28" s="131"/>
      <c r="H28" s="154">
        <f t="shared" si="0"/>
        <v>0</v>
      </c>
    </row>
    <row r="29" spans="1:11" ht="30">
      <c r="A29" s="5" t="s">
        <v>2024</v>
      </c>
      <c r="B29" s="6" t="s">
        <v>1268</v>
      </c>
      <c r="C29" s="6" t="s">
        <v>547</v>
      </c>
      <c r="D29" s="8" t="s">
        <v>486</v>
      </c>
      <c r="E29" s="9" t="s">
        <v>547</v>
      </c>
      <c r="F29" s="64" t="s">
        <v>547</v>
      </c>
      <c r="G29" s="150"/>
      <c r="H29" s="156"/>
    </row>
    <row r="30" spans="1:11" ht="28.5">
      <c r="A30" s="84" t="s">
        <v>1270</v>
      </c>
      <c r="B30" s="11" t="s">
        <v>547</v>
      </c>
      <c r="C30" s="11" t="s">
        <v>1610</v>
      </c>
      <c r="D30" s="12" t="s">
        <v>310</v>
      </c>
      <c r="E30" s="11" t="s">
        <v>502</v>
      </c>
      <c r="F30" s="65">
        <v>1</v>
      </c>
      <c r="G30" s="131"/>
      <c r="H30" s="154">
        <f t="shared" si="0"/>
        <v>0</v>
      </c>
    </row>
    <row r="31" spans="1:11" ht="75">
      <c r="A31" s="5" t="s">
        <v>2025</v>
      </c>
      <c r="B31" s="6" t="s">
        <v>1269</v>
      </c>
      <c r="C31" s="6" t="s">
        <v>547</v>
      </c>
      <c r="D31" s="8" t="s">
        <v>495</v>
      </c>
      <c r="E31" s="9" t="s">
        <v>547</v>
      </c>
      <c r="F31" s="64" t="s">
        <v>547</v>
      </c>
      <c r="G31" s="150"/>
      <c r="H31" s="156"/>
    </row>
    <row r="32" spans="1:11" ht="14.25">
      <c r="A32" s="84" t="s">
        <v>1271</v>
      </c>
      <c r="B32" s="11" t="s">
        <v>547</v>
      </c>
      <c r="C32" s="11" t="s">
        <v>546</v>
      </c>
      <c r="D32" s="12" t="s">
        <v>2018</v>
      </c>
      <c r="E32" s="11" t="s">
        <v>544</v>
      </c>
      <c r="F32" s="65">
        <v>21.12</v>
      </c>
      <c r="G32" s="131"/>
      <c r="H32" s="154">
        <f t="shared" si="0"/>
        <v>0</v>
      </c>
    </row>
    <row r="33" spans="1:9" ht="42.75">
      <c r="A33" s="84" t="s">
        <v>1272</v>
      </c>
      <c r="B33" s="11" t="s">
        <v>547</v>
      </c>
      <c r="C33" s="11" t="s">
        <v>546</v>
      </c>
      <c r="D33" s="12" t="s">
        <v>1205</v>
      </c>
      <c r="E33" s="11" t="s">
        <v>544</v>
      </c>
      <c r="F33" s="65">
        <v>21.12</v>
      </c>
      <c r="G33" s="131"/>
      <c r="H33" s="154">
        <f t="shared" si="0"/>
        <v>0</v>
      </c>
    </row>
    <row r="34" spans="1:9" ht="14.25">
      <c r="A34" s="84" t="s">
        <v>1273</v>
      </c>
      <c r="B34" s="11" t="s">
        <v>547</v>
      </c>
      <c r="C34" s="11" t="s">
        <v>1624</v>
      </c>
      <c r="D34" s="12" t="s">
        <v>311</v>
      </c>
      <c r="E34" s="11" t="s">
        <v>488</v>
      </c>
      <c r="F34" s="65">
        <v>10.99</v>
      </c>
      <c r="G34" s="131"/>
      <c r="H34" s="154">
        <f t="shared" si="0"/>
        <v>0</v>
      </c>
    </row>
    <row r="35" spans="1:9" ht="14.25">
      <c r="A35" s="84" t="s">
        <v>1274</v>
      </c>
      <c r="B35" s="11" t="s">
        <v>547</v>
      </c>
      <c r="C35" s="11" t="s">
        <v>513</v>
      </c>
      <c r="D35" s="12" t="s">
        <v>2017</v>
      </c>
      <c r="E35" s="11" t="s">
        <v>544</v>
      </c>
      <c r="F35" s="65">
        <v>3.43</v>
      </c>
      <c r="G35" s="131"/>
      <c r="H35" s="154">
        <f t="shared" si="0"/>
        <v>0</v>
      </c>
    </row>
    <row r="36" spans="1:9" ht="14.25">
      <c r="A36" s="84" t="s">
        <v>1275</v>
      </c>
      <c r="B36" s="11" t="s">
        <v>547</v>
      </c>
      <c r="C36" s="11" t="s">
        <v>546</v>
      </c>
      <c r="D36" s="12" t="s">
        <v>312</v>
      </c>
      <c r="E36" s="11" t="s">
        <v>544</v>
      </c>
      <c r="F36" s="65">
        <v>21.12</v>
      </c>
      <c r="G36" s="131"/>
      <c r="H36" s="154">
        <f t="shared" si="0"/>
        <v>0</v>
      </c>
    </row>
    <row r="37" spans="1:9" ht="14.25">
      <c r="A37" s="84" t="s">
        <v>1276</v>
      </c>
      <c r="B37" s="11" t="s">
        <v>547</v>
      </c>
      <c r="C37" s="11" t="s">
        <v>501</v>
      </c>
      <c r="D37" s="12" t="s">
        <v>2016</v>
      </c>
      <c r="E37" s="11" t="s">
        <v>488</v>
      </c>
      <c r="F37" s="65">
        <v>7.82</v>
      </c>
      <c r="G37" s="131"/>
      <c r="H37" s="154">
        <f t="shared" si="0"/>
        <v>0</v>
      </c>
    </row>
    <row r="38" spans="1:9" ht="28.5">
      <c r="A38" s="84" t="s">
        <v>1277</v>
      </c>
      <c r="B38" s="11" t="s">
        <v>547</v>
      </c>
      <c r="C38" s="11" t="s">
        <v>1621</v>
      </c>
      <c r="D38" s="12" t="s">
        <v>472</v>
      </c>
      <c r="E38" s="11" t="s">
        <v>488</v>
      </c>
      <c r="F38" s="65">
        <v>27.01</v>
      </c>
      <c r="G38" s="131"/>
      <c r="H38" s="154">
        <f t="shared" si="0"/>
        <v>0</v>
      </c>
    </row>
    <row r="39" spans="1:9" ht="14.25">
      <c r="A39" s="84" t="s">
        <v>1278</v>
      </c>
      <c r="B39" s="11" t="s">
        <v>547</v>
      </c>
      <c r="C39" s="11" t="s">
        <v>1621</v>
      </c>
      <c r="D39" s="12" t="s">
        <v>313</v>
      </c>
      <c r="E39" s="11" t="s">
        <v>488</v>
      </c>
      <c r="F39" s="65">
        <v>9</v>
      </c>
      <c r="G39" s="131"/>
      <c r="H39" s="154">
        <f t="shared" si="0"/>
        <v>0</v>
      </c>
    </row>
    <row r="40" spans="1:9" s="2" customFormat="1" ht="14.25">
      <c r="A40" s="84" t="s">
        <v>1279</v>
      </c>
      <c r="B40" s="11" t="s">
        <v>547</v>
      </c>
      <c r="C40" s="11" t="s">
        <v>501</v>
      </c>
      <c r="D40" s="12" t="s">
        <v>699</v>
      </c>
      <c r="E40" s="11" t="s">
        <v>488</v>
      </c>
      <c r="F40" s="65">
        <v>3.65</v>
      </c>
      <c r="G40" s="131"/>
      <c r="H40" s="154">
        <f t="shared" si="0"/>
        <v>0</v>
      </c>
      <c r="I40" s="116"/>
    </row>
    <row r="41" spans="1:9" ht="14.25">
      <c r="A41" s="84" t="s">
        <v>1280</v>
      </c>
      <c r="B41" s="11" t="s">
        <v>547</v>
      </c>
      <c r="C41" s="11" t="s">
        <v>1619</v>
      </c>
      <c r="D41" s="12" t="s">
        <v>2014</v>
      </c>
      <c r="E41" s="11" t="s">
        <v>488</v>
      </c>
      <c r="F41" s="65">
        <v>4.62</v>
      </c>
      <c r="G41" s="131"/>
      <c r="H41" s="154">
        <f t="shared" si="0"/>
        <v>0</v>
      </c>
    </row>
    <row r="42" spans="1:9" ht="28.5">
      <c r="A42" s="84" t="s">
        <v>1281</v>
      </c>
      <c r="B42" s="11" t="s">
        <v>547</v>
      </c>
      <c r="C42" s="11" t="s">
        <v>500</v>
      </c>
      <c r="D42" s="12" t="s">
        <v>2015</v>
      </c>
      <c r="E42" s="11" t="s">
        <v>488</v>
      </c>
      <c r="F42" s="65">
        <v>0.09</v>
      </c>
      <c r="G42" s="131"/>
      <c r="H42" s="154">
        <f t="shared" si="0"/>
        <v>0</v>
      </c>
    </row>
    <row r="43" spans="1:9" ht="28.5">
      <c r="A43" s="84" t="s">
        <v>1283</v>
      </c>
      <c r="B43" s="11" t="s">
        <v>547</v>
      </c>
      <c r="C43" s="11" t="s">
        <v>500</v>
      </c>
      <c r="D43" s="12" t="s">
        <v>2228</v>
      </c>
      <c r="E43" s="11" t="s">
        <v>502</v>
      </c>
      <c r="F43" s="65">
        <v>1</v>
      </c>
      <c r="G43" s="131"/>
      <c r="H43" s="154">
        <f t="shared" si="0"/>
        <v>0</v>
      </c>
    </row>
    <row r="44" spans="1:9" ht="14.25">
      <c r="A44" s="84" t="s">
        <v>1284</v>
      </c>
      <c r="B44" s="11" t="s">
        <v>547</v>
      </c>
      <c r="C44" s="11" t="s">
        <v>501</v>
      </c>
      <c r="D44" s="12" t="s">
        <v>314</v>
      </c>
      <c r="E44" s="11" t="s">
        <v>498</v>
      </c>
      <c r="F44" s="65">
        <v>5.6</v>
      </c>
      <c r="G44" s="131"/>
      <c r="H44" s="154">
        <f t="shared" si="0"/>
        <v>0</v>
      </c>
    </row>
    <row r="45" spans="1:9" ht="14.25">
      <c r="A45" s="84" t="s">
        <v>1285</v>
      </c>
      <c r="B45" s="11" t="s">
        <v>547</v>
      </c>
      <c r="C45" s="11" t="s">
        <v>501</v>
      </c>
      <c r="D45" s="12" t="s">
        <v>1206</v>
      </c>
      <c r="E45" s="11" t="s">
        <v>498</v>
      </c>
      <c r="F45" s="65">
        <v>4.6000000000000005</v>
      </c>
      <c r="G45" s="131"/>
      <c r="H45" s="154">
        <f t="shared" si="0"/>
        <v>0</v>
      </c>
    </row>
    <row r="46" spans="1:9" ht="99.75">
      <c r="A46" s="84" t="s">
        <v>1286</v>
      </c>
      <c r="B46" s="11" t="s">
        <v>547</v>
      </c>
      <c r="C46" s="11" t="s">
        <v>550</v>
      </c>
      <c r="D46" s="12" t="s">
        <v>2221</v>
      </c>
      <c r="E46" s="11" t="s">
        <v>502</v>
      </c>
      <c r="F46" s="65">
        <v>1</v>
      </c>
      <c r="G46" s="131"/>
      <c r="H46" s="154">
        <f t="shared" si="0"/>
        <v>0</v>
      </c>
    </row>
    <row r="47" spans="1:9" ht="28.5">
      <c r="A47" s="84" t="s">
        <v>1287</v>
      </c>
      <c r="B47" s="11" t="s">
        <v>547</v>
      </c>
      <c r="C47" s="11" t="s">
        <v>500</v>
      </c>
      <c r="D47" s="12" t="s">
        <v>1207</v>
      </c>
      <c r="E47" s="11" t="s">
        <v>488</v>
      </c>
      <c r="F47" s="65">
        <v>2.06</v>
      </c>
      <c r="G47" s="131"/>
      <c r="H47" s="154">
        <f t="shared" si="0"/>
        <v>0</v>
      </c>
    </row>
    <row r="48" spans="1:9" ht="14.25">
      <c r="A48" s="84" t="s">
        <v>1288</v>
      </c>
      <c r="B48" s="11" t="s">
        <v>547</v>
      </c>
      <c r="C48" s="11" t="s">
        <v>1616</v>
      </c>
      <c r="D48" s="12" t="s">
        <v>2211</v>
      </c>
      <c r="E48" s="11" t="s">
        <v>488</v>
      </c>
      <c r="F48" s="65">
        <v>2.06</v>
      </c>
      <c r="G48" s="131"/>
      <c r="H48" s="154">
        <f t="shared" si="0"/>
        <v>0</v>
      </c>
    </row>
    <row r="49" spans="1:8" ht="90">
      <c r="A49" s="5" t="s">
        <v>2026</v>
      </c>
      <c r="B49" s="6" t="s">
        <v>1282</v>
      </c>
      <c r="C49" s="6" t="s">
        <v>547</v>
      </c>
      <c r="D49" s="8" t="s">
        <v>543</v>
      </c>
      <c r="E49" s="9" t="s">
        <v>547</v>
      </c>
      <c r="F49" s="64" t="s">
        <v>547</v>
      </c>
      <c r="G49" s="150"/>
      <c r="H49" s="156"/>
    </row>
    <row r="50" spans="1:8" ht="28.5">
      <c r="A50" s="84" t="s">
        <v>1289</v>
      </c>
      <c r="B50" s="11" t="s">
        <v>547</v>
      </c>
      <c r="C50" s="11" t="s">
        <v>476</v>
      </c>
      <c r="D50" s="12" t="s">
        <v>1631</v>
      </c>
      <c r="E50" s="11" t="s">
        <v>512</v>
      </c>
      <c r="F50" s="65">
        <v>30</v>
      </c>
      <c r="G50" s="131"/>
      <c r="H50" s="154">
        <f t="shared" si="0"/>
        <v>0</v>
      </c>
    </row>
    <row r="51" spans="1:8" ht="28.5">
      <c r="A51" s="84" t="s">
        <v>1290</v>
      </c>
      <c r="B51" s="11" t="s">
        <v>547</v>
      </c>
      <c r="C51" s="11" t="s">
        <v>476</v>
      </c>
      <c r="D51" s="12" t="s">
        <v>1632</v>
      </c>
      <c r="E51" s="11" t="s">
        <v>512</v>
      </c>
      <c r="F51" s="65">
        <v>30</v>
      </c>
      <c r="G51" s="131"/>
      <c r="H51" s="154">
        <f t="shared" si="0"/>
        <v>0</v>
      </c>
    </row>
    <row r="52" spans="1:8" ht="28.5">
      <c r="A52" s="84" t="s">
        <v>1291</v>
      </c>
      <c r="B52" s="11" t="s">
        <v>547</v>
      </c>
      <c r="C52" s="11" t="s">
        <v>476</v>
      </c>
      <c r="D52" s="12" t="s">
        <v>971</v>
      </c>
      <c r="E52" s="11" t="s">
        <v>512</v>
      </c>
      <c r="F52" s="65">
        <v>20</v>
      </c>
      <c r="G52" s="131"/>
      <c r="H52" s="154">
        <f t="shared" si="0"/>
        <v>0</v>
      </c>
    </row>
    <row r="53" spans="1:8" ht="28.5">
      <c r="A53" s="84" t="s">
        <v>1292</v>
      </c>
      <c r="B53" s="58" t="s">
        <v>547</v>
      </c>
      <c r="C53" s="58" t="s">
        <v>476</v>
      </c>
      <c r="D53" s="47" t="s">
        <v>972</v>
      </c>
      <c r="E53" s="58" t="s">
        <v>512</v>
      </c>
      <c r="F53" s="66">
        <v>10</v>
      </c>
      <c r="G53" s="133"/>
      <c r="H53" s="154">
        <f t="shared" si="0"/>
        <v>0</v>
      </c>
    </row>
    <row r="54" spans="1:8" ht="28.5">
      <c r="A54" s="84" t="s">
        <v>1293</v>
      </c>
      <c r="B54" s="85" t="s">
        <v>547</v>
      </c>
      <c r="C54" s="95" t="s">
        <v>476</v>
      </c>
      <c r="D54" s="79" t="s">
        <v>2019</v>
      </c>
      <c r="E54" s="95" t="s">
        <v>544</v>
      </c>
      <c r="F54" s="101">
        <v>5</v>
      </c>
      <c r="G54" s="132"/>
      <c r="H54" s="154">
        <f t="shared" si="0"/>
        <v>0</v>
      </c>
    </row>
    <row r="55" spans="1:8" ht="42.75">
      <c r="A55" s="84" t="s">
        <v>1294</v>
      </c>
      <c r="B55" s="58" t="s">
        <v>547</v>
      </c>
      <c r="C55" s="58" t="s">
        <v>476</v>
      </c>
      <c r="D55" s="47" t="s">
        <v>1893</v>
      </c>
      <c r="E55" s="58" t="s">
        <v>544</v>
      </c>
      <c r="F55" s="66">
        <v>5</v>
      </c>
      <c r="G55" s="133"/>
      <c r="H55" s="154">
        <f t="shared" si="0"/>
        <v>0</v>
      </c>
    </row>
    <row r="56" spans="1:8" ht="14.25">
      <c r="A56" s="84" t="s">
        <v>1295</v>
      </c>
      <c r="B56" s="58" t="s">
        <v>547</v>
      </c>
      <c r="C56" s="58" t="s">
        <v>510</v>
      </c>
      <c r="D56" s="47" t="s">
        <v>2001</v>
      </c>
      <c r="E56" s="58" t="s">
        <v>488</v>
      </c>
      <c r="F56" s="66">
        <v>10</v>
      </c>
      <c r="G56" s="133"/>
      <c r="H56" s="154">
        <f t="shared" si="0"/>
        <v>0</v>
      </c>
    </row>
    <row r="57" spans="1:8" ht="14.25">
      <c r="A57" s="84" t="s">
        <v>1296</v>
      </c>
      <c r="B57" s="58" t="s">
        <v>547</v>
      </c>
      <c r="C57" s="58" t="s">
        <v>510</v>
      </c>
      <c r="D57" s="47" t="s">
        <v>702</v>
      </c>
      <c r="E57" s="58" t="s">
        <v>488</v>
      </c>
      <c r="F57" s="66">
        <v>10</v>
      </c>
      <c r="G57" s="133"/>
      <c r="H57" s="154">
        <f t="shared" si="0"/>
        <v>0</v>
      </c>
    </row>
    <row r="58" spans="1:8" ht="14.25">
      <c r="A58" s="84" t="s">
        <v>1297</v>
      </c>
      <c r="B58" s="58" t="s">
        <v>547</v>
      </c>
      <c r="C58" s="58" t="s">
        <v>510</v>
      </c>
      <c r="D58" s="47" t="s">
        <v>703</v>
      </c>
      <c r="E58" s="58" t="s">
        <v>488</v>
      </c>
      <c r="F58" s="66">
        <v>92.41</v>
      </c>
      <c r="G58" s="133"/>
      <c r="H58" s="154">
        <f t="shared" si="0"/>
        <v>0</v>
      </c>
    </row>
    <row r="59" spans="1:8" ht="14.25">
      <c r="A59" s="84" t="s">
        <v>1298</v>
      </c>
      <c r="B59" s="58" t="s">
        <v>547</v>
      </c>
      <c r="C59" s="58" t="s">
        <v>513</v>
      </c>
      <c r="D59" s="47" t="s">
        <v>2002</v>
      </c>
      <c r="E59" s="58" t="s">
        <v>544</v>
      </c>
      <c r="F59" s="66">
        <v>1</v>
      </c>
      <c r="G59" s="133"/>
      <c r="H59" s="154">
        <f t="shared" si="0"/>
        <v>0</v>
      </c>
    </row>
    <row r="60" spans="1:8" ht="42.75">
      <c r="A60" s="84" t="s">
        <v>1085</v>
      </c>
      <c r="B60" s="58"/>
      <c r="C60" s="58" t="s">
        <v>470</v>
      </c>
      <c r="D60" s="47" t="s">
        <v>2004</v>
      </c>
      <c r="E60" s="58" t="s">
        <v>488</v>
      </c>
      <c r="F60" s="66">
        <v>5</v>
      </c>
      <c r="G60" s="133"/>
      <c r="H60" s="154">
        <f t="shared" si="0"/>
        <v>0</v>
      </c>
    </row>
    <row r="61" spans="1:8" ht="42.75">
      <c r="A61" s="84" t="s">
        <v>1086</v>
      </c>
      <c r="B61" s="58"/>
      <c r="C61" s="58" t="s">
        <v>470</v>
      </c>
      <c r="D61" s="47" t="s">
        <v>2003</v>
      </c>
      <c r="E61" s="58" t="s">
        <v>488</v>
      </c>
      <c r="F61" s="66">
        <v>5</v>
      </c>
      <c r="G61" s="133"/>
      <c r="H61" s="154">
        <f t="shared" si="0"/>
        <v>0</v>
      </c>
    </row>
    <row r="62" spans="1:8" ht="14.25">
      <c r="A62" s="84" t="s">
        <v>1998</v>
      </c>
      <c r="B62" s="58"/>
      <c r="C62" s="58" t="s">
        <v>470</v>
      </c>
      <c r="D62" s="47" t="s">
        <v>2022</v>
      </c>
      <c r="E62" s="58" t="s">
        <v>488</v>
      </c>
      <c r="F62" s="66">
        <v>215</v>
      </c>
      <c r="G62" s="133"/>
      <c r="H62" s="154">
        <f t="shared" si="0"/>
        <v>0</v>
      </c>
    </row>
    <row r="63" spans="1:8" ht="14.25">
      <c r="A63" s="84" t="s">
        <v>2023</v>
      </c>
      <c r="B63" s="58"/>
      <c r="C63" s="58" t="s">
        <v>470</v>
      </c>
      <c r="D63" s="47" t="s">
        <v>2005</v>
      </c>
      <c r="E63" s="58" t="s">
        <v>488</v>
      </c>
      <c r="F63" s="66">
        <v>35.700000000000003</v>
      </c>
      <c r="G63" s="133"/>
      <c r="H63" s="154">
        <f t="shared" si="0"/>
        <v>0</v>
      </c>
    </row>
    <row r="64" spans="1:8" ht="28.5">
      <c r="A64" s="84" t="s">
        <v>927</v>
      </c>
      <c r="B64" s="55"/>
      <c r="C64" s="87" t="s">
        <v>513</v>
      </c>
      <c r="D64" s="88" t="s">
        <v>928</v>
      </c>
      <c r="E64" s="55" t="s">
        <v>512</v>
      </c>
      <c r="F64" s="56">
        <v>7</v>
      </c>
      <c r="G64" s="134"/>
      <c r="H64" s="154">
        <f t="shared" si="0"/>
        <v>0</v>
      </c>
    </row>
    <row r="65" spans="1:9" ht="28.5">
      <c r="A65" s="84" t="s">
        <v>1299</v>
      </c>
      <c r="B65" s="58" t="s">
        <v>547</v>
      </c>
      <c r="C65" s="58" t="s">
        <v>513</v>
      </c>
      <c r="D65" s="47" t="s">
        <v>1614</v>
      </c>
      <c r="E65" s="58" t="s">
        <v>488</v>
      </c>
      <c r="F65" s="66">
        <v>67.5</v>
      </c>
      <c r="G65" s="133"/>
      <c r="H65" s="154">
        <f t="shared" si="0"/>
        <v>0</v>
      </c>
    </row>
    <row r="66" spans="1:9" ht="28.5">
      <c r="A66" s="84" t="s">
        <v>1300</v>
      </c>
      <c r="B66" s="58" t="s">
        <v>547</v>
      </c>
      <c r="C66" s="58" t="s">
        <v>500</v>
      </c>
      <c r="D66" s="47" t="s">
        <v>2214</v>
      </c>
      <c r="E66" s="58" t="s">
        <v>498</v>
      </c>
      <c r="F66" s="66">
        <v>5</v>
      </c>
      <c r="G66" s="133"/>
      <c r="H66" s="154">
        <f t="shared" si="0"/>
        <v>0</v>
      </c>
    </row>
    <row r="67" spans="1:9" ht="57">
      <c r="A67" s="84" t="s">
        <v>1301</v>
      </c>
      <c r="B67" s="58" t="s">
        <v>547</v>
      </c>
      <c r="C67" s="58" t="s">
        <v>500</v>
      </c>
      <c r="D67" s="47" t="s">
        <v>1894</v>
      </c>
      <c r="E67" s="58" t="s">
        <v>479</v>
      </c>
      <c r="F67" s="66">
        <v>30</v>
      </c>
      <c r="G67" s="133"/>
      <c r="H67" s="154">
        <f t="shared" si="0"/>
        <v>0</v>
      </c>
    </row>
    <row r="68" spans="1:9" ht="28.5">
      <c r="A68" s="84" t="s">
        <v>1302</v>
      </c>
      <c r="B68" s="58" t="s">
        <v>547</v>
      </c>
      <c r="C68" s="58" t="s">
        <v>500</v>
      </c>
      <c r="D68" s="47" t="s">
        <v>1895</v>
      </c>
      <c r="E68" s="58" t="s">
        <v>498</v>
      </c>
      <c r="F68" s="66">
        <v>40</v>
      </c>
      <c r="G68" s="133"/>
      <c r="H68" s="154">
        <f t="shared" si="0"/>
        <v>0</v>
      </c>
    </row>
    <row r="69" spans="1:9" s="23" customFormat="1" ht="28.5">
      <c r="A69" s="84" t="s">
        <v>1303</v>
      </c>
      <c r="B69" s="85" t="s">
        <v>547</v>
      </c>
      <c r="C69" s="95" t="s">
        <v>499</v>
      </c>
      <c r="D69" s="79" t="s">
        <v>2020</v>
      </c>
      <c r="E69" s="95" t="s">
        <v>488</v>
      </c>
      <c r="F69" s="101">
        <v>168.44</v>
      </c>
      <c r="G69" s="132"/>
      <c r="H69" s="154">
        <f t="shared" si="0"/>
        <v>0</v>
      </c>
      <c r="I69" s="115"/>
    </row>
    <row r="70" spans="1:9" s="23" customFormat="1" ht="28.5">
      <c r="A70" s="84" t="s">
        <v>929</v>
      </c>
      <c r="B70" s="55" t="s">
        <v>547</v>
      </c>
      <c r="C70" s="87" t="s">
        <v>499</v>
      </c>
      <c r="D70" s="88" t="s">
        <v>2021</v>
      </c>
      <c r="E70" s="55" t="s">
        <v>488</v>
      </c>
      <c r="F70" s="56">
        <v>190.95</v>
      </c>
      <c r="G70" s="134"/>
      <c r="H70" s="154">
        <f t="shared" si="0"/>
        <v>0</v>
      </c>
      <c r="I70" s="115"/>
    </row>
    <row r="71" spans="1:9" s="23" customFormat="1" ht="14.25">
      <c r="A71" s="84" t="s">
        <v>1304</v>
      </c>
      <c r="B71" s="11" t="s">
        <v>547</v>
      </c>
      <c r="C71" s="11" t="s">
        <v>513</v>
      </c>
      <c r="D71" s="47" t="s">
        <v>949</v>
      </c>
      <c r="E71" s="11" t="s">
        <v>512</v>
      </c>
      <c r="F71" s="65">
        <v>1</v>
      </c>
      <c r="G71" s="131"/>
      <c r="H71" s="154">
        <f t="shared" si="0"/>
        <v>0</v>
      </c>
      <c r="I71" s="115"/>
    </row>
    <row r="72" spans="1:9" ht="14.25">
      <c r="A72" s="84" t="s">
        <v>1305</v>
      </c>
      <c r="B72" s="11" t="s">
        <v>547</v>
      </c>
      <c r="C72" s="11" t="s">
        <v>513</v>
      </c>
      <c r="D72" s="12" t="s">
        <v>1208</v>
      </c>
      <c r="E72" s="11" t="s">
        <v>498</v>
      </c>
      <c r="F72" s="65">
        <v>6.5</v>
      </c>
      <c r="G72" s="131"/>
      <c r="H72" s="154">
        <f t="shared" si="0"/>
        <v>0</v>
      </c>
    </row>
    <row r="73" spans="1:9" ht="45">
      <c r="A73" s="5" t="s">
        <v>2027</v>
      </c>
      <c r="B73" s="6" t="s">
        <v>1306</v>
      </c>
      <c r="C73" s="6" t="s">
        <v>547</v>
      </c>
      <c r="D73" s="8" t="s">
        <v>489</v>
      </c>
      <c r="E73" s="9" t="s">
        <v>547</v>
      </c>
      <c r="F73" s="64" t="s">
        <v>547</v>
      </c>
      <c r="G73" s="150"/>
      <c r="H73" s="156"/>
    </row>
    <row r="74" spans="1:9" ht="28.5">
      <c r="A74" s="84" t="s">
        <v>573</v>
      </c>
      <c r="B74" s="58" t="s">
        <v>547</v>
      </c>
      <c r="C74" s="58" t="s">
        <v>1611</v>
      </c>
      <c r="D74" s="47" t="s">
        <v>2216</v>
      </c>
      <c r="E74" s="58" t="s">
        <v>488</v>
      </c>
      <c r="F74" s="66">
        <v>40.07</v>
      </c>
      <c r="G74" s="133"/>
      <c r="H74" s="154">
        <f t="shared" ref="H74:H137" si="1">ROUND(F74*G74,2)</f>
        <v>0</v>
      </c>
    </row>
    <row r="75" spans="1:9" ht="14.25">
      <c r="A75" s="84" t="s">
        <v>11</v>
      </c>
      <c r="B75" s="58" t="s">
        <v>547</v>
      </c>
      <c r="C75" s="58" t="s">
        <v>496</v>
      </c>
      <c r="D75" s="47" t="s">
        <v>2215</v>
      </c>
      <c r="E75" s="58" t="s">
        <v>488</v>
      </c>
      <c r="F75" s="66">
        <v>29.63</v>
      </c>
      <c r="G75" s="133"/>
      <c r="H75" s="154">
        <f t="shared" si="1"/>
        <v>0</v>
      </c>
    </row>
    <row r="76" spans="1:9" ht="75">
      <c r="A76" s="5" t="s">
        <v>2028</v>
      </c>
      <c r="B76" s="6" t="s">
        <v>1307</v>
      </c>
      <c r="C76" s="6" t="s">
        <v>547</v>
      </c>
      <c r="D76" s="8" t="s">
        <v>473</v>
      </c>
      <c r="E76" s="9" t="s">
        <v>547</v>
      </c>
      <c r="F76" s="64" t="s">
        <v>547</v>
      </c>
      <c r="G76" s="150"/>
      <c r="H76" s="156"/>
    </row>
    <row r="77" spans="1:9" ht="14.25">
      <c r="A77" s="84" t="s">
        <v>1308</v>
      </c>
      <c r="B77" s="11" t="s">
        <v>547</v>
      </c>
      <c r="C77" s="11" t="s">
        <v>470</v>
      </c>
      <c r="D77" s="12" t="s">
        <v>951</v>
      </c>
      <c r="E77" s="11" t="s">
        <v>488</v>
      </c>
      <c r="F77" s="65">
        <v>412.4</v>
      </c>
      <c r="G77" s="131"/>
      <c r="H77" s="154">
        <f t="shared" si="1"/>
        <v>0</v>
      </c>
    </row>
    <row r="78" spans="1:9" ht="14.25">
      <c r="A78" s="84" t="s">
        <v>1309</v>
      </c>
      <c r="B78" s="58" t="s">
        <v>547</v>
      </c>
      <c r="C78" s="58" t="s">
        <v>470</v>
      </c>
      <c r="D78" s="47" t="s">
        <v>952</v>
      </c>
      <c r="E78" s="58" t="s">
        <v>488</v>
      </c>
      <c r="F78" s="66">
        <v>412.4</v>
      </c>
      <c r="G78" s="133"/>
      <c r="H78" s="154">
        <f t="shared" si="1"/>
        <v>0</v>
      </c>
    </row>
    <row r="79" spans="1:9" s="23" customFormat="1" ht="14.25">
      <c r="A79" s="84" t="s">
        <v>1310</v>
      </c>
      <c r="B79" s="85" t="s">
        <v>547</v>
      </c>
      <c r="C79" s="103" t="s">
        <v>1624</v>
      </c>
      <c r="D79" s="79" t="s">
        <v>2029</v>
      </c>
      <c r="E79" s="85" t="s">
        <v>544</v>
      </c>
      <c r="F79" s="101">
        <v>3.23</v>
      </c>
      <c r="G79" s="132"/>
      <c r="H79" s="154">
        <f t="shared" si="1"/>
        <v>0</v>
      </c>
      <c r="I79" s="115"/>
    </row>
    <row r="80" spans="1:9" s="23" customFormat="1" ht="14.25">
      <c r="A80" s="84" t="s">
        <v>1311</v>
      </c>
      <c r="B80" s="85" t="s">
        <v>547</v>
      </c>
      <c r="C80" s="103" t="s">
        <v>546</v>
      </c>
      <c r="D80" s="79" t="s">
        <v>1209</v>
      </c>
      <c r="E80" s="85" t="s">
        <v>544</v>
      </c>
      <c r="F80" s="101">
        <v>17.18</v>
      </c>
      <c r="G80" s="132"/>
      <c r="H80" s="154">
        <f t="shared" si="1"/>
        <v>0</v>
      </c>
      <c r="I80" s="115"/>
    </row>
    <row r="81" spans="1:9" s="23" customFormat="1" ht="28.5">
      <c r="A81" s="84" t="s">
        <v>930</v>
      </c>
      <c r="B81" s="55" t="s">
        <v>547</v>
      </c>
      <c r="C81" s="87" t="s">
        <v>931</v>
      </c>
      <c r="D81" s="88" t="s">
        <v>932</v>
      </c>
      <c r="E81" s="55" t="s">
        <v>544</v>
      </c>
      <c r="F81" s="56">
        <v>15.16</v>
      </c>
      <c r="G81" s="134"/>
      <c r="H81" s="154">
        <f t="shared" si="1"/>
        <v>0</v>
      </c>
      <c r="I81" s="115"/>
    </row>
    <row r="82" spans="1:9" ht="28.5">
      <c r="A82" s="84" t="s">
        <v>1312</v>
      </c>
      <c r="B82" s="85" t="s">
        <v>547</v>
      </c>
      <c r="C82" s="103" t="s">
        <v>470</v>
      </c>
      <c r="D82" s="79" t="s">
        <v>953</v>
      </c>
      <c r="E82" s="85" t="s">
        <v>488</v>
      </c>
      <c r="F82" s="101">
        <f>95.12+19.04</f>
        <v>114.16</v>
      </c>
      <c r="G82" s="132"/>
      <c r="H82" s="154">
        <f t="shared" si="1"/>
        <v>0</v>
      </c>
    </row>
    <row r="83" spans="1:9" ht="28.5">
      <c r="A83" s="84" t="s">
        <v>1313</v>
      </c>
      <c r="B83" s="85" t="s">
        <v>547</v>
      </c>
      <c r="C83" s="103" t="s">
        <v>1621</v>
      </c>
      <c r="D83" s="79" t="s">
        <v>494</v>
      </c>
      <c r="E83" s="85" t="s">
        <v>488</v>
      </c>
      <c r="F83" s="101">
        <f>95.12+19.04</f>
        <v>114.16</v>
      </c>
      <c r="G83" s="132"/>
      <c r="H83" s="154">
        <f t="shared" si="1"/>
        <v>0</v>
      </c>
    </row>
    <row r="84" spans="1:9" ht="14.25">
      <c r="A84" s="84" t="s">
        <v>1314</v>
      </c>
      <c r="B84" s="85" t="s">
        <v>547</v>
      </c>
      <c r="C84" s="103" t="s">
        <v>1624</v>
      </c>
      <c r="D84" s="79" t="s">
        <v>552</v>
      </c>
      <c r="E84" s="85" t="s">
        <v>488</v>
      </c>
      <c r="F84" s="101">
        <f>68.15+19.04</f>
        <v>87.19</v>
      </c>
      <c r="G84" s="132"/>
      <c r="H84" s="154">
        <f t="shared" si="1"/>
        <v>0</v>
      </c>
    </row>
    <row r="85" spans="1:9" ht="29.25" customHeight="1">
      <c r="A85" s="84" t="s">
        <v>1315</v>
      </c>
      <c r="B85" s="58" t="s">
        <v>547</v>
      </c>
      <c r="C85" s="58" t="s">
        <v>1763</v>
      </c>
      <c r="D85" s="47" t="s">
        <v>492</v>
      </c>
      <c r="E85" s="58" t="s">
        <v>544</v>
      </c>
      <c r="F85" s="66">
        <v>9.52</v>
      </c>
      <c r="G85" s="133"/>
      <c r="H85" s="154">
        <f t="shared" si="1"/>
        <v>0</v>
      </c>
    </row>
    <row r="86" spans="1:9" ht="14.25">
      <c r="A86" s="84" t="s">
        <v>1316</v>
      </c>
      <c r="B86" s="58" t="s">
        <v>547</v>
      </c>
      <c r="C86" s="58" t="s">
        <v>470</v>
      </c>
      <c r="D86" s="47" t="s">
        <v>950</v>
      </c>
      <c r="E86" s="58" t="s">
        <v>488</v>
      </c>
      <c r="F86" s="66">
        <v>292.05</v>
      </c>
      <c r="G86" s="133"/>
      <c r="H86" s="154">
        <f t="shared" si="1"/>
        <v>0</v>
      </c>
    </row>
    <row r="87" spans="1:9" ht="28.5">
      <c r="A87" s="84" t="s">
        <v>1317</v>
      </c>
      <c r="B87" s="58" t="s">
        <v>547</v>
      </c>
      <c r="C87" s="58" t="s">
        <v>480</v>
      </c>
      <c r="D87" s="47" t="s">
        <v>2218</v>
      </c>
      <c r="E87" s="58" t="s">
        <v>488</v>
      </c>
      <c r="F87" s="66">
        <v>292.05</v>
      </c>
      <c r="G87" s="133"/>
      <c r="H87" s="154">
        <f t="shared" si="1"/>
        <v>0</v>
      </c>
    </row>
    <row r="88" spans="1:9" s="23" customFormat="1" ht="28.5">
      <c r="A88" s="84" t="s">
        <v>1318</v>
      </c>
      <c r="B88" s="85" t="s">
        <v>547</v>
      </c>
      <c r="C88" s="103" t="s">
        <v>480</v>
      </c>
      <c r="D88" s="79" t="s">
        <v>2030</v>
      </c>
      <c r="E88" s="85" t="s">
        <v>488</v>
      </c>
      <c r="F88" s="101">
        <v>203.66</v>
      </c>
      <c r="G88" s="132"/>
      <c r="H88" s="154">
        <f t="shared" si="1"/>
        <v>0</v>
      </c>
      <c r="I88" s="115"/>
    </row>
    <row r="89" spans="1:9" s="23" customFormat="1" ht="14.25">
      <c r="A89" s="84" t="s">
        <v>933</v>
      </c>
      <c r="B89" s="55"/>
      <c r="C89" s="87" t="s">
        <v>480</v>
      </c>
      <c r="D89" s="88" t="s">
        <v>2031</v>
      </c>
      <c r="E89" s="55" t="s">
        <v>488</v>
      </c>
      <c r="F89" s="56">
        <v>53.44</v>
      </c>
      <c r="G89" s="134"/>
      <c r="H89" s="154">
        <f t="shared" si="1"/>
        <v>0</v>
      </c>
      <c r="I89" s="115"/>
    </row>
    <row r="90" spans="1:9" ht="14.25">
      <c r="A90" s="84" t="s">
        <v>1319</v>
      </c>
      <c r="B90" s="58" t="s">
        <v>547</v>
      </c>
      <c r="C90" s="58" t="s">
        <v>480</v>
      </c>
      <c r="D90" s="47" t="s">
        <v>2032</v>
      </c>
      <c r="E90" s="58" t="s">
        <v>488</v>
      </c>
      <c r="F90" s="66">
        <v>61.48</v>
      </c>
      <c r="G90" s="133"/>
      <c r="H90" s="154">
        <f t="shared" si="1"/>
        <v>0</v>
      </c>
    </row>
    <row r="91" spans="1:9" ht="28.5">
      <c r="A91" s="84" t="s">
        <v>1320</v>
      </c>
      <c r="B91" s="58" t="s">
        <v>547</v>
      </c>
      <c r="C91" s="58" t="s">
        <v>480</v>
      </c>
      <c r="D91" s="47" t="s">
        <v>1897</v>
      </c>
      <c r="E91" s="58" t="s">
        <v>498</v>
      </c>
      <c r="F91" s="66">
        <v>290</v>
      </c>
      <c r="G91" s="133"/>
      <c r="H91" s="154">
        <f t="shared" si="1"/>
        <v>0</v>
      </c>
    </row>
    <row r="92" spans="1:9" ht="28.5">
      <c r="A92" s="84" t="s">
        <v>1321</v>
      </c>
      <c r="B92" s="58" t="s">
        <v>547</v>
      </c>
      <c r="C92" s="58" t="s">
        <v>1621</v>
      </c>
      <c r="D92" s="47" t="s">
        <v>2033</v>
      </c>
      <c r="E92" s="58" t="s">
        <v>488</v>
      </c>
      <c r="F92" s="66">
        <v>26.97</v>
      </c>
      <c r="G92" s="133"/>
      <c r="H92" s="154">
        <f t="shared" si="1"/>
        <v>0</v>
      </c>
    </row>
    <row r="93" spans="1:9" s="23" customFormat="1" ht="28.5">
      <c r="A93" s="84" t="s">
        <v>1322</v>
      </c>
      <c r="B93" s="85" t="s">
        <v>547</v>
      </c>
      <c r="C93" s="103" t="s">
        <v>1621</v>
      </c>
      <c r="D93" s="79" t="s">
        <v>622</v>
      </c>
      <c r="E93" s="85" t="s">
        <v>488</v>
      </c>
      <c r="F93" s="101">
        <v>83.62</v>
      </c>
      <c r="G93" s="132"/>
      <c r="H93" s="154">
        <f t="shared" si="1"/>
        <v>0</v>
      </c>
      <c r="I93" s="115"/>
    </row>
    <row r="94" spans="1:9" ht="14.25">
      <c r="A94" s="84" t="s">
        <v>1324</v>
      </c>
      <c r="B94" s="58" t="s">
        <v>547</v>
      </c>
      <c r="C94" s="58" t="s">
        <v>1619</v>
      </c>
      <c r="D94" s="47" t="s">
        <v>2034</v>
      </c>
      <c r="E94" s="58" t="s">
        <v>488</v>
      </c>
      <c r="F94" s="66">
        <v>87.35</v>
      </c>
      <c r="G94" s="133"/>
      <c r="H94" s="154">
        <f t="shared" si="1"/>
        <v>0</v>
      </c>
    </row>
    <row r="95" spans="1:9" ht="14.25">
      <c r="A95" s="84" t="s">
        <v>1325</v>
      </c>
      <c r="B95" s="58" t="s">
        <v>547</v>
      </c>
      <c r="C95" s="58" t="s">
        <v>1619</v>
      </c>
      <c r="D95" s="47" t="s">
        <v>497</v>
      </c>
      <c r="E95" s="58" t="s">
        <v>488</v>
      </c>
      <c r="F95" s="66">
        <v>3.71</v>
      </c>
      <c r="G95" s="133"/>
      <c r="H95" s="154">
        <f t="shared" si="1"/>
        <v>0</v>
      </c>
    </row>
    <row r="96" spans="1:9" s="23" customFormat="1" ht="14.25">
      <c r="A96" s="84" t="s">
        <v>1326</v>
      </c>
      <c r="B96" s="85" t="s">
        <v>547</v>
      </c>
      <c r="C96" s="103" t="s">
        <v>493</v>
      </c>
      <c r="D96" s="79" t="s">
        <v>954</v>
      </c>
      <c r="E96" s="85" t="s">
        <v>488</v>
      </c>
      <c r="F96" s="101">
        <v>17.73</v>
      </c>
      <c r="G96" s="132"/>
      <c r="H96" s="154">
        <f t="shared" si="1"/>
        <v>0</v>
      </c>
      <c r="I96" s="115"/>
    </row>
    <row r="97" spans="1:9" s="23" customFormat="1" ht="14.25">
      <c r="A97" s="84" t="s">
        <v>1461</v>
      </c>
      <c r="B97" s="55" t="s">
        <v>547</v>
      </c>
      <c r="C97" s="87" t="s">
        <v>493</v>
      </c>
      <c r="D97" s="88" t="s">
        <v>1462</v>
      </c>
      <c r="E97" s="55" t="s">
        <v>488</v>
      </c>
      <c r="F97" s="56">
        <v>34.78</v>
      </c>
      <c r="G97" s="134"/>
      <c r="H97" s="154">
        <f t="shared" si="1"/>
        <v>0</v>
      </c>
      <c r="I97" s="115"/>
    </row>
    <row r="98" spans="1:9" s="23" customFormat="1" ht="42.75">
      <c r="A98" s="84" t="s">
        <v>1327</v>
      </c>
      <c r="B98" s="85" t="s">
        <v>547</v>
      </c>
      <c r="C98" s="103" t="s">
        <v>507</v>
      </c>
      <c r="D98" s="79" t="s">
        <v>2035</v>
      </c>
      <c r="E98" s="85" t="s">
        <v>488</v>
      </c>
      <c r="F98" s="101">
        <v>69.819999999999993</v>
      </c>
      <c r="G98" s="132"/>
      <c r="H98" s="154">
        <f t="shared" si="1"/>
        <v>0</v>
      </c>
      <c r="I98" s="115"/>
    </row>
    <row r="99" spans="1:9" ht="14.25">
      <c r="A99" s="84" t="s">
        <v>1328</v>
      </c>
      <c r="B99" s="58" t="s">
        <v>547</v>
      </c>
      <c r="C99" s="58" t="s">
        <v>476</v>
      </c>
      <c r="D99" s="47" t="s">
        <v>2036</v>
      </c>
      <c r="E99" s="58" t="s">
        <v>488</v>
      </c>
      <c r="F99" s="66">
        <v>0.09</v>
      </c>
      <c r="G99" s="133"/>
      <c r="H99" s="154">
        <f t="shared" si="1"/>
        <v>0</v>
      </c>
    </row>
    <row r="100" spans="1:9" ht="28.5">
      <c r="A100" s="84" t="s">
        <v>1329</v>
      </c>
      <c r="B100" s="58" t="s">
        <v>547</v>
      </c>
      <c r="C100" s="58" t="s">
        <v>1619</v>
      </c>
      <c r="D100" s="47" t="s">
        <v>545</v>
      </c>
      <c r="E100" s="58" t="s">
        <v>502</v>
      </c>
      <c r="F100" s="66">
        <v>1</v>
      </c>
      <c r="G100" s="133"/>
      <c r="H100" s="154">
        <f t="shared" si="1"/>
        <v>0</v>
      </c>
    </row>
    <row r="101" spans="1:9" ht="28.5">
      <c r="A101" s="84" t="s">
        <v>1330</v>
      </c>
      <c r="B101" s="58"/>
      <c r="C101" s="58" t="s">
        <v>505</v>
      </c>
      <c r="D101" s="47" t="s">
        <v>2000</v>
      </c>
      <c r="E101" s="58" t="s">
        <v>488</v>
      </c>
      <c r="F101" s="66">
        <v>95.18</v>
      </c>
      <c r="G101" s="133"/>
      <c r="H101" s="154">
        <f t="shared" si="1"/>
        <v>0</v>
      </c>
    </row>
    <row r="102" spans="1:9" s="23" customFormat="1" ht="14.25">
      <c r="A102" s="84" t="s">
        <v>1999</v>
      </c>
      <c r="B102" s="55" t="s">
        <v>547</v>
      </c>
      <c r="C102" s="87"/>
      <c r="D102" s="88" t="s">
        <v>955</v>
      </c>
      <c r="E102" s="55" t="s">
        <v>488</v>
      </c>
      <c r="F102" s="56">
        <f>F98</f>
        <v>69.819999999999993</v>
      </c>
      <c r="G102" s="134"/>
      <c r="H102" s="154">
        <f t="shared" si="1"/>
        <v>0</v>
      </c>
      <c r="I102" s="115"/>
    </row>
    <row r="103" spans="1:9" ht="45">
      <c r="A103" s="5" t="s">
        <v>2040</v>
      </c>
      <c r="B103" s="6" t="s">
        <v>1323</v>
      </c>
      <c r="C103" s="6" t="s">
        <v>547</v>
      </c>
      <c r="D103" s="8" t="s">
        <v>1618</v>
      </c>
      <c r="E103" s="9" t="s">
        <v>547</v>
      </c>
      <c r="F103" s="64" t="s">
        <v>547</v>
      </c>
      <c r="G103" s="150"/>
      <c r="H103" s="156"/>
    </row>
    <row r="104" spans="1:9" ht="28.5">
      <c r="A104" s="84" t="s">
        <v>1331</v>
      </c>
      <c r="B104" s="11" t="s">
        <v>547</v>
      </c>
      <c r="C104" s="11" t="s">
        <v>476</v>
      </c>
      <c r="D104" s="12" t="s">
        <v>973</v>
      </c>
      <c r="E104" s="11" t="s">
        <v>488</v>
      </c>
      <c r="F104" s="65">
        <v>26.97</v>
      </c>
      <c r="G104" s="131"/>
      <c r="H104" s="154">
        <f t="shared" si="1"/>
        <v>0</v>
      </c>
    </row>
    <row r="105" spans="1:9" ht="28.5">
      <c r="A105" s="84" t="s">
        <v>1333</v>
      </c>
      <c r="B105" s="11" t="s">
        <v>547</v>
      </c>
      <c r="C105" s="11" t="s">
        <v>546</v>
      </c>
      <c r="D105" s="12" t="s">
        <v>974</v>
      </c>
      <c r="E105" s="11" t="s">
        <v>544</v>
      </c>
      <c r="F105" s="65">
        <v>26.97</v>
      </c>
      <c r="G105" s="131"/>
      <c r="H105" s="154">
        <f t="shared" si="1"/>
        <v>0</v>
      </c>
    </row>
    <row r="106" spans="1:9" ht="14.25">
      <c r="A106" s="84" t="s">
        <v>1334</v>
      </c>
      <c r="B106" s="11" t="s">
        <v>547</v>
      </c>
      <c r="C106" s="11" t="s">
        <v>546</v>
      </c>
      <c r="D106" s="12" t="s">
        <v>1209</v>
      </c>
      <c r="E106" s="11" t="s">
        <v>544</v>
      </c>
      <c r="F106" s="65">
        <v>16.18</v>
      </c>
      <c r="G106" s="131"/>
      <c r="H106" s="154">
        <f t="shared" si="1"/>
        <v>0</v>
      </c>
    </row>
    <row r="107" spans="1:9" ht="28.5">
      <c r="A107" s="84" t="s">
        <v>1335</v>
      </c>
      <c r="B107" s="58" t="s">
        <v>547</v>
      </c>
      <c r="C107" s="58" t="s">
        <v>553</v>
      </c>
      <c r="D107" s="47" t="s">
        <v>2039</v>
      </c>
      <c r="E107" s="58" t="s">
        <v>488</v>
      </c>
      <c r="F107" s="66">
        <v>26.97</v>
      </c>
      <c r="G107" s="133"/>
      <c r="H107" s="154">
        <f t="shared" si="1"/>
        <v>0</v>
      </c>
    </row>
    <row r="108" spans="1:9" ht="28.5" customHeight="1">
      <c r="A108" s="84" t="s">
        <v>1336</v>
      </c>
      <c r="B108" s="58" t="s">
        <v>547</v>
      </c>
      <c r="C108" s="58" t="s">
        <v>470</v>
      </c>
      <c r="D108" s="47" t="s">
        <v>956</v>
      </c>
      <c r="E108" s="58" t="s">
        <v>488</v>
      </c>
      <c r="F108" s="66">
        <v>26.97</v>
      </c>
      <c r="G108" s="133"/>
      <c r="H108" s="154">
        <f t="shared" si="1"/>
        <v>0</v>
      </c>
    </row>
    <row r="109" spans="1:9" s="23" customFormat="1" ht="14.25">
      <c r="A109" s="84" t="s">
        <v>623</v>
      </c>
      <c r="B109" s="55"/>
      <c r="C109" s="87" t="s">
        <v>1624</v>
      </c>
      <c r="D109" s="88" t="s">
        <v>1230</v>
      </c>
      <c r="E109" s="55" t="s">
        <v>488</v>
      </c>
      <c r="F109" s="56">
        <v>26.97</v>
      </c>
      <c r="G109" s="134"/>
      <c r="H109" s="154">
        <f t="shared" si="1"/>
        <v>0</v>
      </c>
      <c r="I109" s="115"/>
    </row>
    <row r="110" spans="1:9" s="23" customFormat="1" ht="28.5">
      <c r="A110" s="84" t="s">
        <v>625</v>
      </c>
      <c r="B110" s="55" t="s">
        <v>547</v>
      </c>
      <c r="C110" s="87" t="s">
        <v>553</v>
      </c>
      <c r="D110" s="88" t="s">
        <v>2037</v>
      </c>
      <c r="E110" s="55" t="s">
        <v>488</v>
      </c>
      <c r="F110" s="56">
        <v>26.97</v>
      </c>
      <c r="G110" s="134"/>
      <c r="H110" s="154">
        <f t="shared" si="1"/>
        <v>0</v>
      </c>
      <c r="I110" s="115"/>
    </row>
    <row r="111" spans="1:9" s="23" customFormat="1" ht="28.5">
      <c r="A111" s="84" t="s">
        <v>623</v>
      </c>
      <c r="B111" s="55"/>
      <c r="C111" s="87" t="s">
        <v>1624</v>
      </c>
      <c r="D111" s="88" t="s">
        <v>624</v>
      </c>
      <c r="E111" s="55" t="s">
        <v>488</v>
      </c>
      <c r="F111" s="56">
        <v>26.97</v>
      </c>
      <c r="G111" s="134"/>
      <c r="H111" s="154">
        <f t="shared" si="1"/>
        <v>0</v>
      </c>
      <c r="I111" s="115"/>
    </row>
    <row r="112" spans="1:9" s="23" customFormat="1" ht="28.5">
      <c r="A112" s="84" t="s">
        <v>1337</v>
      </c>
      <c r="B112" s="58" t="s">
        <v>547</v>
      </c>
      <c r="C112" s="58" t="s">
        <v>1446</v>
      </c>
      <c r="D112" s="47" t="s">
        <v>2038</v>
      </c>
      <c r="E112" s="58" t="s">
        <v>488</v>
      </c>
      <c r="F112" s="66">
        <v>26.97</v>
      </c>
      <c r="G112" s="133"/>
      <c r="H112" s="154">
        <f t="shared" si="1"/>
        <v>0</v>
      </c>
      <c r="I112" s="115"/>
    </row>
    <row r="113" spans="1:9" ht="14.25">
      <c r="A113" s="84" t="s">
        <v>1338</v>
      </c>
      <c r="B113" s="11" t="s">
        <v>547</v>
      </c>
      <c r="C113" s="11" t="s">
        <v>1619</v>
      </c>
      <c r="D113" s="12" t="s">
        <v>704</v>
      </c>
      <c r="E113" s="11" t="s">
        <v>488</v>
      </c>
      <c r="F113" s="65">
        <v>3.3</v>
      </c>
      <c r="G113" s="131"/>
      <c r="H113" s="154">
        <f t="shared" si="1"/>
        <v>0</v>
      </c>
    </row>
    <row r="114" spans="1:9" ht="15">
      <c r="A114" s="5" t="s">
        <v>416</v>
      </c>
      <c r="B114" s="6" t="s">
        <v>1332</v>
      </c>
      <c r="C114" s="6" t="s">
        <v>547</v>
      </c>
      <c r="D114" s="8" t="s">
        <v>1612</v>
      </c>
      <c r="E114" s="9" t="s">
        <v>547</v>
      </c>
      <c r="F114" s="64" t="s">
        <v>547</v>
      </c>
      <c r="G114" s="150"/>
      <c r="H114" s="156"/>
    </row>
    <row r="115" spans="1:9" ht="28.5">
      <c r="A115" s="84" t="s">
        <v>1339</v>
      </c>
      <c r="B115" s="85"/>
      <c r="C115" s="103" t="s">
        <v>1615</v>
      </c>
      <c r="D115" s="79" t="s">
        <v>2041</v>
      </c>
      <c r="E115" s="85" t="s">
        <v>488</v>
      </c>
      <c r="F115" s="101">
        <v>14.25</v>
      </c>
      <c r="G115" s="132"/>
      <c r="H115" s="154">
        <f t="shared" si="1"/>
        <v>0</v>
      </c>
    </row>
    <row r="116" spans="1:9" ht="99.75">
      <c r="A116" s="84" t="s">
        <v>1340</v>
      </c>
      <c r="B116" s="84"/>
      <c r="C116" s="58" t="s">
        <v>1615</v>
      </c>
      <c r="D116" s="47" t="s">
        <v>1625</v>
      </c>
      <c r="E116" s="58" t="s">
        <v>1622</v>
      </c>
      <c r="F116" s="66">
        <v>1</v>
      </c>
      <c r="G116" s="133"/>
      <c r="H116" s="154">
        <f t="shared" si="1"/>
        <v>0</v>
      </c>
    </row>
    <row r="117" spans="1:9" ht="30.75" customHeight="1">
      <c r="A117" s="84" t="s">
        <v>1236</v>
      </c>
      <c r="B117" s="55"/>
      <c r="C117" s="87" t="s">
        <v>1615</v>
      </c>
      <c r="D117" s="88" t="s">
        <v>1237</v>
      </c>
      <c r="E117" s="55" t="s">
        <v>1622</v>
      </c>
      <c r="F117" s="56">
        <v>1</v>
      </c>
      <c r="G117" s="134"/>
      <c r="H117" s="154">
        <f t="shared" si="1"/>
        <v>0</v>
      </c>
    </row>
    <row r="118" spans="1:9" s="23" customFormat="1" ht="85.5">
      <c r="A118" s="84" t="s">
        <v>1232</v>
      </c>
      <c r="B118" s="55"/>
      <c r="C118" s="87" t="s">
        <v>1615</v>
      </c>
      <c r="D118" s="88" t="s">
        <v>1231</v>
      </c>
      <c r="E118" s="55" t="s">
        <v>1622</v>
      </c>
      <c r="F118" s="56">
        <v>1</v>
      </c>
      <c r="G118" s="134"/>
      <c r="H118" s="154">
        <f t="shared" si="1"/>
        <v>0</v>
      </c>
      <c r="I118" s="115"/>
    </row>
    <row r="119" spans="1:9" s="23" customFormat="1" ht="85.5">
      <c r="A119" s="84" t="s">
        <v>1233</v>
      </c>
      <c r="B119" s="55"/>
      <c r="C119" s="87" t="s">
        <v>1615</v>
      </c>
      <c r="D119" s="88" t="s">
        <v>1234</v>
      </c>
      <c r="E119" s="55" t="s">
        <v>1622</v>
      </c>
      <c r="F119" s="56">
        <v>1</v>
      </c>
      <c r="G119" s="134"/>
      <c r="H119" s="154">
        <f t="shared" si="1"/>
        <v>0</v>
      </c>
      <c r="I119" s="115"/>
    </row>
    <row r="120" spans="1:9" s="23" customFormat="1" ht="85.5">
      <c r="A120" s="84" t="s">
        <v>1341</v>
      </c>
      <c r="B120" s="20"/>
      <c r="C120" s="58" t="s">
        <v>1615</v>
      </c>
      <c r="D120" s="47" t="s">
        <v>969</v>
      </c>
      <c r="E120" s="58" t="s">
        <v>1622</v>
      </c>
      <c r="F120" s="66">
        <v>1</v>
      </c>
      <c r="G120" s="133"/>
      <c r="H120" s="154">
        <f t="shared" si="1"/>
        <v>0</v>
      </c>
      <c r="I120" s="115"/>
    </row>
    <row r="121" spans="1:9" s="23" customFormat="1" ht="85.5">
      <c r="A121" s="84" t="s">
        <v>1235</v>
      </c>
      <c r="B121" s="55"/>
      <c r="C121" s="87" t="s">
        <v>1615</v>
      </c>
      <c r="D121" s="88" t="s">
        <v>574</v>
      </c>
      <c r="E121" s="55" t="s">
        <v>1622</v>
      </c>
      <c r="F121" s="56">
        <v>2</v>
      </c>
      <c r="G121" s="134"/>
      <c r="H121" s="154">
        <f t="shared" si="1"/>
        <v>0</v>
      </c>
      <c r="I121" s="115"/>
    </row>
    <row r="122" spans="1:9" s="23" customFormat="1" ht="85.5">
      <c r="A122" s="84" t="s">
        <v>1342</v>
      </c>
      <c r="B122" s="20"/>
      <c r="C122" s="58" t="s">
        <v>1615</v>
      </c>
      <c r="D122" s="47" t="s">
        <v>970</v>
      </c>
      <c r="E122" s="58" t="s">
        <v>1622</v>
      </c>
      <c r="F122" s="66">
        <v>1</v>
      </c>
      <c r="G122" s="133"/>
      <c r="H122" s="154">
        <f t="shared" si="1"/>
        <v>0</v>
      </c>
      <c r="I122" s="115"/>
    </row>
    <row r="123" spans="1:9" s="23" customFormat="1" ht="99.75">
      <c r="A123" s="84" t="s">
        <v>1343</v>
      </c>
      <c r="B123" s="20"/>
      <c r="C123" s="58" t="s">
        <v>1615</v>
      </c>
      <c r="D123" s="47" t="s">
        <v>327</v>
      </c>
      <c r="E123" s="58" t="s">
        <v>1622</v>
      </c>
      <c r="F123" s="66">
        <v>1</v>
      </c>
      <c r="G123" s="133"/>
      <c r="H123" s="154">
        <f t="shared" si="1"/>
        <v>0</v>
      </c>
      <c r="I123" s="115"/>
    </row>
    <row r="124" spans="1:9" s="23" customFormat="1" ht="57">
      <c r="A124" s="84" t="s">
        <v>1238</v>
      </c>
      <c r="B124" s="55"/>
      <c r="C124" s="87" t="s">
        <v>1615</v>
      </c>
      <c r="D124" s="88" t="s">
        <v>142</v>
      </c>
      <c r="E124" s="55" t="s">
        <v>1622</v>
      </c>
      <c r="F124" s="56">
        <v>8</v>
      </c>
      <c r="G124" s="134"/>
      <c r="H124" s="154">
        <f t="shared" si="1"/>
        <v>0</v>
      </c>
      <c r="I124" s="115"/>
    </row>
    <row r="125" spans="1:9" s="23" customFormat="1" ht="85.5">
      <c r="A125" s="84" t="s">
        <v>1239</v>
      </c>
      <c r="B125" s="55"/>
      <c r="C125" s="87" t="s">
        <v>1615</v>
      </c>
      <c r="D125" s="88" t="s">
        <v>575</v>
      </c>
      <c r="E125" s="55" t="s">
        <v>1622</v>
      </c>
      <c r="F125" s="56">
        <v>1</v>
      </c>
      <c r="G125" s="134"/>
      <c r="H125" s="154">
        <f t="shared" si="1"/>
        <v>0</v>
      </c>
      <c r="I125" s="115"/>
    </row>
    <row r="126" spans="1:9" s="23" customFormat="1" ht="28.5">
      <c r="A126" s="84" t="s">
        <v>144</v>
      </c>
      <c r="B126" s="55"/>
      <c r="C126" s="87" t="s">
        <v>1615</v>
      </c>
      <c r="D126" s="88" t="s">
        <v>145</v>
      </c>
      <c r="E126" s="55" t="s">
        <v>1622</v>
      </c>
      <c r="F126" s="56">
        <v>1</v>
      </c>
      <c r="G126" s="134"/>
      <c r="H126" s="154">
        <f t="shared" si="1"/>
        <v>0</v>
      </c>
      <c r="I126" s="115"/>
    </row>
    <row r="127" spans="1:9" s="23" customFormat="1" ht="71.25">
      <c r="A127" s="84" t="s">
        <v>1344</v>
      </c>
      <c r="B127" s="20"/>
      <c r="C127" s="58" t="s">
        <v>1615</v>
      </c>
      <c r="D127" s="47" t="s">
        <v>578</v>
      </c>
      <c r="E127" s="58" t="s">
        <v>1622</v>
      </c>
      <c r="F127" s="66">
        <v>1</v>
      </c>
      <c r="G127" s="133"/>
      <c r="H127" s="154">
        <f t="shared" si="1"/>
        <v>0</v>
      </c>
      <c r="I127" s="115"/>
    </row>
    <row r="128" spans="1:9" s="23" customFormat="1" ht="71.25">
      <c r="A128" s="84" t="s">
        <v>1345</v>
      </c>
      <c r="B128" s="20"/>
      <c r="C128" s="58" t="s">
        <v>1615</v>
      </c>
      <c r="D128" s="47" t="s">
        <v>1943</v>
      </c>
      <c r="E128" s="58" t="s">
        <v>1622</v>
      </c>
      <c r="F128" s="66">
        <v>1</v>
      </c>
      <c r="G128" s="133"/>
      <c r="H128" s="154">
        <f t="shared" si="1"/>
        <v>0</v>
      </c>
      <c r="I128" s="115"/>
    </row>
    <row r="129" spans="1:9" s="23" customFormat="1" ht="85.5">
      <c r="A129" s="84" t="s">
        <v>1346</v>
      </c>
      <c r="B129" s="20"/>
      <c r="C129" s="58" t="s">
        <v>1615</v>
      </c>
      <c r="D129" s="47" t="s">
        <v>1351</v>
      </c>
      <c r="E129" s="58" t="s">
        <v>1622</v>
      </c>
      <c r="F129" s="66">
        <v>1</v>
      </c>
      <c r="G129" s="133"/>
      <c r="H129" s="154">
        <f t="shared" si="1"/>
        <v>0</v>
      </c>
      <c r="I129" s="115"/>
    </row>
    <row r="130" spans="1:9" s="23" customFormat="1" ht="28.5">
      <c r="A130" s="84" t="s">
        <v>151</v>
      </c>
      <c r="B130" s="55"/>
      <c r="C130" s="87" t="s">
        <v>1615</v>
      </c>
      <c r="D130" s="88" t="s">
        <v>143</v>
      </c>
      <c r="E130" s="55" t="s">
        <v>1622</v>
      </c>
      <c r="F130" s="56">
        <v>1</v>
      </c>
      <c r="G130" s="134"/>
      <c r="H130" s="154">
        <f t="shared" si="1"/>
        <v>0</v>
      </c>
      <c r="I130" s="115"/>
    </row>
    <row r="131" spans="1:9" s="23" customFormat="1" ht="57">
      <c r="A131" s="84" t="s">
        <v>1347</v>
      </c>
      <c r="B131" s="20"/>
      <c r="C131" s="58" t="s">
        <v>1615</v>
      </c>
      <c r="D131" s="47" t="s">
        <v>1352</v>
      </c>
      <c r="E131" s="58" t="s">
        <v>1622</v>
      </c>
      <c r="F131" s="66">
        <v>1</v>
      </c>
      <c r="G131" s="133"/>
      <c r="H131" s="154">
        <f t="shared" si="1"/>
        <v>0</v>
      </c>
      <c r="I131" s="115"/>
    </row>
    <row r="132" spans="1:9" s="23" customFormat="1" ht="85.5">
      <c r="A132" s="84" t="s">
        <v>1348</v>
      </c>
      <c r="B132" s="20"/>
      <c r="C132" s="58" t="s">
        <v>1615</v>
      </c>
      <c r="D132" s="47" t="s">
        <v>1524</v>
      </c>
      <c r="E132" s="58" t="s">
        <v>1622</v>
      </c>
      <c r="F132" s="66">
        <v>1</v>
      </c>
      <c r="G132" s="133"/>
      <c r="H132" s="154">
        <f t="shared" si="1"/>
        <v>0</v>
      </c>
      <c r="I132" s="115"/>
    </row>
    <row r="133" spans="1:9" s="23" customFormat="1" ht="57">
      <c r="A133" s="84" t="s">
        <v>146</v>
      </c>
      <c r="B133" s="55"/>
      <c r="C133" s="87" t="s">
        <v>1615</v>
      </c>
      <c r="D133" s="88" t="s">
        <v>147</v>
      </c>
      <c r="E133" s="55" t="s">
        <v>1622</v>
      </c>
      <c r="F133" s="56">
        <v>1</v>
      </c>
      <c r="G133" s="134"/>
      <c r="H133" s="154">
        <f t="shared" si="1"/>
        <v>0</v>
      </c>
      <c r="I133" s="115"/>
    </row>
    <row r="134" spans="1:9" s="23" customFormat="1" ht="57">
      <c r="A134" s="84" t="s">
        <v>150</v>
      </c>
      <c r="B134" s="55"/>
      <c r="C134" s="87" t="s">
        <v>1615</v>
      </c>
      <c r="D134" s="88" t="s">
        <v>148</v>
      </c>
      <c r="E134" s="55" t="s">
        <v>1622</v>
      </c>
      <c r="F134" s="56">
        <v>1</v>
      </c>
      <c r="G134" s="134"/>
      <c r="H134" s="154">
        <f t="shared" si="1"/>
        <v>0</v>
      </c>
      <c r="I134" s="115"/>
    </row>
    <row r="135" spans="1:9" s="23" customFormat="1" ht="57">
      <c r="A135" s="84" t="s">
        <v>1349</v>
      </c>
      <c r="B135" s="20"/>
      <c r="C135" s="58" t="s">
        <v>1615</v>
      </c>
      <c r="D135" s="47" t="s">
        <v>1525</v>
      </c>
      <c r="E135" s="58" t="s">
        <v>1622</v>
      </c>
      <c r="F135" s="66">
        <v>1</v>
      </c>
      <c r="G135" s="133"/>
      <c r="H135" s="154">
        <f t="shared" si="1"/>
        <v>0</v>
      </c>
      <c r="I135" s="115"/>
    </row>
    <row r="136" spans="1:9" s="23" customFormat="1" ht="71.25">
      <c r="A136" s="84" t="s">
        <v>1350</v>
      </c>
      <c r="B136" s="20"/>
      <c r="C136" s="58" t="s">
        <v>1615</v>
      </c>
      <c r="D136" s="47" t="s">
        <v>1526</v>
      </c>
      <c r="E136" s="58" t="s">
        <v>1622</v>
      </c>
      <c r="F136" s="66">
        <v>1</v>
      </c>
      <c r="G136" s="133"/>
      <c r="H136" s="154">
        <f t="shared" si="1"/>
        <v>0</v>
      </c>
      <c r="I136" s="115"/>
    </row>
    <row r="137" spans="1:9" s="23" customFormat="1" ht="57">
      <c r="A137" s="84" t="s">
        <v>18</v>
      </c>
      <c r="B137" s="20"/>
      <c r="C137" s="58" t="s">
        <v>1615</v>
      </c>
      <c r="D137" s="47" t="s">
        <v>1527</v>
      </c>
      <c r="E137" s="58" t="s">
        <v>1622</v>
      </c>
      <c r="F137" s="66">
        <v>2</v>
      </c>
      <c r="G137" s="133"/>
      <c r="H137" s="154">
        <f t="shared" si="1"/>
        <v>0</v>
      </c>
      <c r="I137" s="115"/>
    </row>
    <row r="138" spans="1:9" s="23" customFormat="1" ht="57">
      <c r="A138" s="84" t="s">
        <v>19</v>
      </c>
      <c r="B138" s="20"/>
      <c r="C138" s="58" t="s">
        <v>1615</v>
      </c>
      <c r="D138" s="47" t="s">
        <v>1528</v>
      </c>
      <c r="E138" s="58" t="s">
        <v>1622</v>
      </c>
      <c r="F138" s="66">
        <v>1</v>
      </c>
      <c r="G138" s="133"/>
      <c r="H138" s="154">
        <f t="shared" ref="H138:H201" si="2">ROUND(F138*G138,2)</f>
        <v>0</v>
      </c>
      <c r="I138" s="115"/>
    </row>
    <row r="139" spans="1:9" s="23" customFormat="1" ht="57">
      <c r="A139" s="84" t="s">
        <v>20</v>
      </c>
      <c r="B139" s="20"/>
      <c r="C139" s="58" t="s">
        <v>1615</v>
      </c>
      <c r="D139" s="47" t="s">
        <v>1529</v>
      </c>
      <c r="E139" s="58" t="s">
        <v>1622</v>
      </c>
      <c r="F139" s="66">
        <v>1</v>
      </c>
      <c r="G139" s="133"/>
      <c r="H139" s="154">
        <f t="shared" si="2"/>
        <v>0</v>
      </c>
      <c r="I139" s="115"/>
    </row>
    <row r="140" spans="1:9" s="23" customFormat="1" ht="57">
      <c r="A140" s="84" t="s">
        <v>21</v>
      </c>
      <c r="B140" s="20"/>
      <c r="C140" s="58" t="s">
        <v>1615</v>
      </c>
      <c r="D140" s="47" t="s">
        <v>1530</v>
      </c>
      <c r="E140" s="58" t="s">
        <v>1622</v>
      </c>
      <c r="F140" s="66">
        <v>1</v>
      </c>
      <c r="G140" s="133"/>
      <c r="H140" s="154">
        <f t="shared" si="2"/>
        <v>0</v>
      </c>
      <c r="I140" s="115"/>
    </row>
    <row r="141" spans="1:9" s="23" customFormat="1" ht="71.25">
      <c r="A141" s="84" t="s">
        <v>22</v>
      </c>
      <c r="B141" s="20"/>
      <c r="C141" s="58" t="s">
        <v>1615</v>
      </c>
      <c r="D141" s="47" t="s">
        <v>1531</v>
      </c>
      <c r="E141" s="58" t="s">
        <v>1622</v>
      </c>
      <c r="F141" s="66">
        <v>1</v>
      </c>
      <c r="G141" s="133"/>
      <c r="H141" s="154">
        <f t="shared" si="2"/>
        <v>0</v>
      </c>
      <c r="I141" s="115"/>
    </row>
    <row r="142" spans="1:9" s="23" customFormat="1" ht="57">
      <c r="A142" s="84" t="s">
        <v>23</v>
      </c>
      <c r="B142" s="20"/>
      <c r="C142" s="58" t="s">
        <v>1615</v>
      </c>
      <c r="D142" s="47" t="s">
        <v>1532</v>
      </c>
      <c r="E142" s="58" t="s">
        <v>1622</v>
      </c>
      <c r="F142" s="66">
        <v>1</v>
      </c>
      <c r="G142" s="133"/>
      <c r="H142" s="154">
        <f t="shared" si="2"/>
        <v>0</v>
      </c>
      <c r="I142" s="115"/>
    </row>
    <row r="143" spans="1:9" s="23" customFormat="1" ht="57">
      <c r="A143" s="84" t="s">
        <v>24</v>
      </c>
      <c r="B143" s="20"/>
      <c r="C143" s="58" t="s">
        <v>1615</v>
      </c>
      <c r="D143" s="47" t="s">
        <v>1533</v>
      </c>
      <c r="E143" s="58" t="s">
        <v>1622</v>
      </c>
      <c r="F143" s="66">
        <v>1</v>
      </c>
      <c r="G143" s="133"/>
      <c r="H143" s="154">
        <f t="shared" si="2"/>
        <v>0</v>
      </c>
      <c r="I143" s="115"/>
    </row>
    <row r="144" spans="1:9" ht="15">
      <c r="A144" s="5" t="s">
        <v>2042</v>
      </c>
      <c r="B144" s="6" t="s">
        <v>17</v>
      </c>
      <c r="C144" s="6" t="s">
        <v>547</v>
      </c>
      <c r="D144" s="8" t="s">
        <v>766</v>
      </c>
      <c r="E144" s="9" t="s">
        <v>547</v>
      </c>
      <c r="F144" s="64" t="s">
        <v>547</v>
      </c>
      <c r="G144" s="150"/>
      <c r="H144" s="156"/>
    </row>
    <row r="145" spans="1:9" ht="28.5">
      <c r="A145" s="84" t="s">
        <v>25</v>
      </c>
      <c r="B145" s="13" t="s">
        <v>547</v>
      </c>
      <c r="C145" s="11" t="s">
        <v>476</v>
      </c>
      <c r="D145" s="12" t="s">
        <v>2006</v>
      </c>
      <c r="E145" s="11" t="s">
        <v>488</v>
      </c>
      <c r="F145" s="65">
        <v>300</v>
      </c>
      <c r="G145" s="131"/>
      <c r="H145" s="154">
        <f t="shared" si="2"/>
        <v>0</v>
      </c>
    </row>
    <row r="146" spans="1:9" ht="14.25">
      <c r="A146" s="84" t="s">
        <v>26</v>
      </c>
      <c r="B146" s="11" t="s">
        <v>547</v>
      </c>
      <c r="C146" s="11" t="s">
        <v>500</v>
      </c>
      <c r="D146" s="12" t="s">
        <v>1617</v>
      </c>
      <c r="E146" s="11" t="s">
        <v>488</v>
      </c>
      <c r="F146" s="65">
        <v>9.7000000000000011</v>
      </c>
      <c r="G146" s="131"/>
      <c r="H146" s="154">
        <f t="shared" si="2"/>
        <v>0</v>
      </c>
    </row>
    <row r="147" spans="1:9" ht="14.25">
      <c r="A147" s="84" t="s">
        <v>27</v>
      </c>
      <c r="B147" s="11" t="s">
        <v>547</v>
      </c>
      <c r="C147" s="11" t="s">
        <v>500</v>
      </c>
      <c r="D147" s="12" t="s">
        <v>132</v>
      </c>
      <c r="E147" s="11" t="s">
        <v>488</v>
      </c>
      <c r="F147" s="65">
        <v>48.5</v>
      </c>
      <c r="G147" s="131"/>
      <c r="H147" s="154">
        <f t="shared" si="2"/>
        <v>0</v>
      </c>
    </row>
    <row r="148" spans="1:9" ht="41.25" customHeight="1">
      <c r="A148" s="84" t="s">
        <v>28</v>
      </c>
      <c r="B148" s="11" t="s">
        <v>547</v>
      </c>
      <c r="C148" s="11" t="s">
        <v>767</v>
      </c>
      <c r="D148" s="12" t="s">
        <v>133</v>
      </c>
      <c r="E148" s="11" t="s">
        <v>512</v>
      </c>
      <c r="F148" s="65">
        <v>2100</v>
      </c>
      <c r="G148" s="131"/>
      <c r="H148" s="154">
        <f t="shared" si="2"/>
        <v>0</v>
      </c>
    </row>
    <row r="149" spans="1:9" ht="28.5">
      <c r="A149" s="84" t="s">
        <v>29</v>
      </c>
      <c r="B149" s="58" t="s">
        <v>547</v>
      </c>
      <c r="C149" s="58" t="s">
        <v>768</v>
      </c>
      <c r="D149" s="47" t="s">
        <v>134</v>
      </c>
      <c r="E149" s="58" t="s">
        <v>488</v>
      </c>
      <c r="F149" s="66">
        <v>485</v>
      </c>
      <c r="G149" s="133"/>
      <c r="H149" s="154">
        <f t="shared" si="2"/>
        <v>0</v>
      </c>
    </row>
    <row r="150" spans="1:9" ht="42.75">
      <c r="A150" s="84" t="s">
        <v>30</v>
      </c>
      <c r="B150" s="85" t="s">
        <v>547</v>
      </c>
      <c r="C150" s="103" t="s">
        <v>505</v>
      </c>
      <c r="D150" s="79" t="s">
        <v>135</v>
      </c>
      <c r="E150" s="85" t="s">
        <v>488</v>
      </c>
      <c r="F150" s="101">
        <f>702.3-30.53+8.2</f>
        <v>679.97</v>
      </c>
      <c r="G150" s="132"/>
      <c r="H150" s="154">
        <f t="shared" si="2"/>
        <v>0</v>
      </c>
    </row>
    <row r="151" spans="1:9" ht="14.25">
      <c r="A151" s="85" t="s">
        <v>31</v>
      </c>
      <c r="B151" s="85" t="s">
        <v>547</v>
      </c>
      <c r="C151" s="85" t="s">
        <v>1616</v>
      </c>
      <c r="D151" s="79" t="s">
        <v>2209</v>
      </c>
      <c r="E151" s="85" t="s">
        <v>488</v>
      </c>
      <c r="F151" s="85">
        <f>722.3</f>
        <v>722.3</v>
      </c>
      <c r="G151" s="135"/>
      <c r="H151" s="154">
        <f t="shared" si="2"/>
        <v>0</v>
      </c>
    </row>
    <row r="152" spans="1:9" ht="14.25">
      <c r="A152" s="84" t="s">
        <v>957</v>
      </c>
      <c r="B152" s="55"/>
      <c r="C152" s="87" t="s">
        <v>1616</v>
      </c>
      <c r="D152" s="88" t="s">
        <v>958</v>
      </c>
      <c r="E152" s="55" t="s">
        <v>488</v>
      </c>
      <c r="F152" s="56">
        <f>8.21</f>
        <v>8.2100000000000009</v>
      </c>
      <c r="G152" s="134"/>
      <c r="H152" s="154">
        <f t="shared" si="2"/>
        <v>0</v>
      </c>
    </row>
    <row r="153" spans="1:9" ht="28.5">
      <c r="A153" s="84" t="s">
        <v>32</v>
      </c>
      <c r="B153" s="58" t="s">
        <v>547</v>
      </c>
      <c r="C153" s="58" t="s">
        <v>1615</v>
      </c>
      <c r="D153" s="47" t="s">
        <v>406</v>
      </c>
      <c r="E153" s="58" t="s">
        <v>512</v>
      </c>
      <c r="F153" s="66">
        <v>35</v>
      </c>
      <c r="G153" s="133"/>
      <c r="H153" s="154">
        <f t="shared" si="2"/>
        <v>0</v>
      </c>
    </row>
    <row r="154" spans="1:9" s="23" customFormat="1" ht="28.5">
      <c r="A154" s="84" t="s">
        <v>137</v>
      </c>
      <c r="B154" s="55"/>
      <c r="C154" s="87" t="s">
        <v>1615</v>
      </c>
      <c r="D154" s="88" t="s">
        <v>138</v>
      </c>
      <c r="E154" s="55" t="s">
        <v>512</v>
      </c>
      <c r="F154" s="56">
        <f>5+10+8+4</f>
        <v>27</v>
      </c>
      <c r="G154" s="134"/>
      <c r="H154" s="154">
        <f t="shared" si="2"/>
        <v>0</v>
      </c>
      <c r="I154" s="115"/>
    </row>
    <row r="155" spans="1:9" s="23" customFormat="1" ht="28.5">
      <c r="A155" s="84" t="s">
        <v>139</v>
      </c>
      <c r="B155" s="55"/>
      <c r="C155" s="87" t="s">
        <v>1615</v>
      </c>
      <c r="D155" s="88" t="s">
        <v>140</v>
      </c>
      <c r="E155" s="55" t="s">
        <v>512</v>
      </c>
      <c r="F155" s="56">
        <v>2</v>
      </c>
      <c r="G155" s="134"/>
      <c r="H155" s="154">
        <f t="shared" si="2"/>
        <v>0</v>
      </c>
      <c r="I155" s="115"/>
    </row>
    <row r="156" spans="1:9" ht="28.5">
      <c r="A156" s="84" t="s">
        <v>33</v>
      </c>
      <c r="B156" s="58" t="s">
        <v>547</v>
      </c>
      <c r="C156" s="58" t="s">
        <v>1611</v>
      </c>
      <c r="D156" s="47" t="s">
        <v>975</v>
      </c>
      <c r="E156" s="58" t="s">
        <v>488</v>
      </c>
      <c r="F156" s="66">
        <v>107.08</v>
      </c>
      <c r="G156" s="133"/>
      <c r="H156" s="154">
        <f t="shared" si="2"/>
        <v>0</v>
      </c>
    </row>
    <row r="157" spans="1:9" ht="28.5">
      <c r="A157" s="84" t="s">
        <v>34</v>
      </c>
      <c r="B157" s="85" t="s">
        <v>547</v>
      </c>
      <c r="C157" s="103" t="s">
        <v>505</v>
      </c>
      <c r="D157" s="79" t="s">
        <v>2222</v>
      </c>
      <c r="E157" s="85" t="s">
        <v>488</v>
      </c>
      <c r="F157" s="101">
        <v>279.74</v>
      </c>
      <c r="G157" s="132"/>
      <c r="H157" s="154">
        <f t="shared" si="2"/>
        <v>0</v>
      </c>
    </row>
    <row r="158" spans="1:9" s="23" customFormat="1" ht="28.5">
      <c r="A158" s="84" t="s">
        <v>35</v>
      </c>
      <c r="B158" s="85" t="s">
        <v>547</v>
      </c>
      <c r="C158" s="103" t="s">
        <v>499</v>
      </c>
      <c r="D158" s="79" t="s">
        <v>538</v>
      </c>
      <c r="E158" s="85" t="s">
        <v>488</v>
      </c>
      <c r="F158" s="101">
        <v>198.65</v>
      </c>
      <c r="G158" s="132"/>
      <c r="H158" s="154">
        <f t="shared" si="2"/>
        <v>0</v>
      </c>
      <c r="I158" s="115"/>
    </row>
    <row r="159" spans="1:9" s="23" customFormat="1" ht="28.5">
      <c r="A159" s="84" t="s">
        <v>36</v>
      </c>
      <c r="B159" s="85" t="s">
        <v>547</v>
      </c>
      <c r="C159" s="103" t="s">
        <v>1453</v>
      </c>
      <c r="D159" s="79" t="s">
        <v>136</v>
      </c>
      <c r="E159" s="85" t="s">
        <v>488</v>
      </c>
      <c r="F159" s="101">
        <v>35.950000000000003</v>
      </c>
      <c r="G159" s="132"/>
      <c r="H159" s="154">
        <f t="shared" si="2"/>
        <v>0</v>
      </c>
      <c r="I159" s="115"/>
    </row>
    <row r="160" spans="1:9" s="23" customFormat="1" ht="28.5">
      <c r="A160" s="84" t="s">
        <v>409</v>
      </c>
      <c r="B160" s="55" t="s">
        <v>547</v>
      </c>
      <c r="C160" s="87" t="s">
        <v>493</v>
      </c>
      <c r="D160" s="88" t="s">
        <v>1463</v>
      </c>
      <c r="E160" s="55" t="s">
        <v>488</v>
      </c>
      <c r="F160" s="56">
        <v>140.82</v>
      </c>
      <c r="G160" s="134"/>
      <c r="H160" s="154">
        <f t="shared" si="2"/>
        <v>0</v>
      </c>
      <c r="I160" s="115"/>
    </row>
    <row r="161" spans="1:9" s="23" customFormat="1" ht="14.25">
      <c r="A161" s="84" t="s">
        <v>410</v>
      </c>
      <c r="B161" s="55" t="s">
        <v>547</v>
      </c>
      <c r="C161" s="87" t="s">
        <v>493</v>
      </c>
      <c r="D161" s="88" t="s">
        <v>411</v>
      </c>
      <c r="E161" s="55" t="s">
        <v>488</v>
      </c>
      <c r="F161" s="56">
        <v>112.04</v>
      </c>
      <c r="G161" s="134"/>
      <c r="H161" s="154">
        <f t="shared" si="2"/>
        <v>0</v>
      </c>
      <c r="I161" s="115"/>
    </row>
    <row r="162" spans="1:9" s="23" customFormat="1" ht="28.5">
      <c r="A162" s="84" t="s">
        <v>37</v>
      </c>
      <c r="B162" s="85" t="s">
        <v>547</v>
      </c>
      <c r="C162" s="103" t="s">
        <v>505</v>
      </c>
      <c r="D162" s="79" t="s">
        <v>551</v>
      </c>
      <c r="E162" s="85" t="s">
        <v>488</v>
      </c>
      <c r="F162" s="101">
        <v>45.4</v>
      </c>
      <c r="G162" s="132"/>
      <c r="H162" s="154">
        <f t="shared" si="2"/>
        <v>0</v>
      </c>
      <c r="I162" s="115"/>
    </row>
    <row r="163" spans="1:9" s="23" customFormat="1" ht="28.5">
      <c r="A163" s="84" t="s">
        <v>407</v>
      </c>
      <c r="B163" s="55"/>
      <c r="C163" s="87" t="s">
        <v>1619</v>
      </c>
      <c r="D163" s="88" t="s">
        <v>408</v>
      </c>
      <c r="E163" s="55" t="s">
        <v>512</v>
      </c>
      <c r="F163" s="56">
        <v>24</v>
      </c>
      <c r="G163" s="134"/>
      <c r="H163" s="154">
        <f t="shared" si="2"/>
        <v>0</v>
      </c>
      <c r="I163" s="115"/>
    </row>
    <row r="164" spans="1:9" s="23" customFormat="1" ht="14.25">
      <c r="A164" s="84" t="s">
        <v>1627</v>
      </c>
      <c r="B164" s="55"/>
      <c r="C164" s="87" t="s">
        <v>499</v>
      </c>
      <c r="D164" s="88" t="s">
        <v>1629</v>
      </c>
      <c r="E164" s="55" t="s">
        <v>512</v>
      </c>
      <c r="F164" s="56">
        <v>1</v>
      </c>
      <c r="G164" s="134"/>
      <c r="H164" s="154">
        <f t="shared" si="2"/>
        <v>0</v>
      </c>
      <c r="I164" s="115"/>
    </row>
    <row r="165" spans="1:9" s="23" customFormat="1" ht="14.25">
      <c r="A165" s="84" t="s">
        <v>1628</v>
      </c>
      <c r="B165" s="55"/>
      <c r="C165" s="87" t="s">
        <v>499</v>
      </c>
      <c r="D165" s="88" t="s">
        <v>1630</v>
      </c>
      <c r="E165" s="55" t="s">
        <v>512</v>
      </c>
      <c r="F165" s="56">
        <v>3</v>
      </c>
      <c r="G165" s="134"/>
      <c r="H165" s="154">
        <f t="shared" si="2"/>
        <v>0</v>
      </c>
      <c r="I165" s="115"/>
    </row>
    <row r="166" spans="1:9" s="23" customFormat="1" ht="14.25">
      <c r="A166" s="84" t="s">
        <v>2219</v>
      </c>
      <c r="B166" s="84"/>
      <c r="C166" s="58" t="s">
        <v>1615</v>
      </c>
      <c r="D166" s="47" t="s">
        <v>2220</v>
      </c>
      <c r="E166" s="58" t="s">
        <v>1622</v>
      </c>
      <c r="F166" s="66">
        <v>1</v>
      </c>
      <c r="G166" s="133"/>
      <c r="H166" s="154">
        <f t="shared" si="2"/>
        <v>0</v>
      </c>
      <c r="I166" s="115"/>
    </row>
    <row r="167" spans="1:9" s="18" customFormat="1" ht="30">
      <c r="A167" s="5" t="s">
        <v>2043</v>
      </c>
      <c r="B167" s="6" t="s">
        <v>42</v>
      </c>
      <c r="C167" s="6"/>
      <c r="D167" s="8" t="s">
        <v>1620</v>
      </c>
      <c r="E167" s="6"/>
      <c r="F167" s="64"/>
      <c r="G167" s="150"/>
      <c r="H167" s="156"/>
      <c r="I167" s="117"/>
    </row>
    <row r="168" spans="1:9" s="93" customFormat="1" ht="30">
      <c r="A168" s="19" t="s">
        <v>2104</v>
      </c>
      <c r="B168" s="20" t="s">
        <v>42</v>
      </c>
      <c r="C168" s="20" t="s">
        <v>547</v>
      </c>
      <c r="D168" s="21" t="s">
        <v>1896</v>
      </c>
      <c r="E168" s="22" t="s">
        <v>547</v>
      </c>
      <c r="F168" s="67" t="s">
        <v>547</v>
      </c>
      <c r="G168" s="133"/>
      <c r="H168" s="154"/>
      <c r="I168" s="118"/>
    </row>
    <row r="169" spans="1:9" ht="14.25">
      <c r="A169" s="84" t="s">
        <v>38</v>
      </c>
      <c r="B169" s="11" t="s">
        <v>547</v>
      </c>
      <c r="C169" s="11" t="s">
        <v>500</v>
      </c>
      <c r="D169" s="12" t="s">
        <v>2210</v>
      </c>
      <c r="E169" s="11" t="s">
        <v>512</v>
      </c>
      <c r="F169" s="65">
        <v>5</v>
      </c>
      <c r="G169" s="131"/>
      <c r="H169" s="154">
        <f t="shared" si="2"/>
        <v>0</v>
      </c>
    </row>
    <row r="170" spans="1:9" ht="28.5">
      <c r="A170" s="84" t="s">
        <v>39</v>
      </c>
      <c r="B170" s="58" t="s">
        <v>547</v>
      </c>
      <c r="C170" s="58" t="s">
        <v>500</v>
      </c>
      <c r="D170" s="47" t="s">
        <v>791</v>
      </c>
      <c r="E170" s="58" t="s">
        <v>498</v>
      </c>
      <c r="F170" s="66">
        <v>15</v>
      </c>
      <c r="G170" s="133"/>
      <c r="H170" s="154">
        <f t="shared" si="2"/>
        <v>0</v>
      </c>
    </row>
    <row r="171" spans="1:9" ht="27" customHeight="1">
      <c r="A171" s="84" t="s">
        <v>40</v>
      </c>
      <c r="B171" s="85" t="s">
        <v>547</v>
      </c>
      <c r="C171" s="103" t="s">
        <v>500</v>
      </c>
      <c r="D171" s="79" t="s">
        <v>2044</v>
      </c>
      <c r="E171" s="85" t="s">
        <v>488</v>
      </c>
      <c r="F171" s="101">
        <v>7.33</v>
      </c>
      <c r="G171" s="132"/>
      <c r="H171" s="154">
        <f t="shared" si="2"/>
        <v>0</v>
      </c>
    </row>
    <row r="172" spans="1:9" ht="14.25">
      <c r="A172" s="84" t="s">
        <v>41</v>
      </c>
      <c r="B172" s="58" t="s">
        <v>547</v>
      </c>
      <c r="C172" s="58" t="s">
        <v>500</v>
      </c>
      <c r="D172" s="47" t="s">
        <v>2212</v>
      </c>
      <c r="E172" s="58" t="s">
        <v>488</v>
      </c>
      <c r="F172" s="66">
        <v>1</v>
      </c>
      <c r="G172" s="133"/>
      <c r="H172" s="154">
        <f t="shared" si="2"/>
        <v>0</v>
      </c>
    </row>
    <row r="173" spans="1:9" ht="14.25">
      <c r="A173" s="84" t="s">
        <v>43</v>
      </c>
      <c r="B173" s="85" t="s">
        <v>547</v>
      </c>
      <c r="C173" s="103" t="s">
        <v>500</v>
      </c>
      <c r="D173" s="79" t="s">
        <v>2208</v>
      </c>
      <c r="E173" s="85" t="s">
        <v>488</v>
      </c>
      <c r="F173" s="101">
        <v>178.65</v>
      </c>
      <c r="G173" s="132"/>
      <c r="H173" s="154">
        <f t="shared" si="2"/>
        <v>0</v>
      </c>
    </row>
    <row r="174" spans="1:9" s="23" customFormat="1" ht="30">
      <c r="A174" s="19" t="s">
        <v>2105</v>
      </c>
      <c r="B174" s="20" t="s">
        <v>42</v>
      </c>
      <c r="C174" s="20" t="s">
        <v>547</v>
      </c>
      <c r="D174" s="21" t="s">
        <v>1706</v>
      </c>
      <c r="E174" s="22" t="s">
        <v>547</v>
      </c>
      <c r="F174" s="67" t="s">
        <v>547</v>
      </c>
      <c r="G174" s="133"/>
      <c r="H174" s="154"/>
      <c r="I174" s="115"/>
    </row>
    <row r="175" spans="1:9" ht="28.5">
      <c r="A175" s="84" t="s">
        <v>44</v>
      </c>
      <c r="B175" s="58" t="s">
        <v>547</v>
      </c>
      <c r="C175" s="58" t="s">
        <v>500</v>
      </c>
      <c r="D175" s="47" t="s">
        <v>792</v>
      </c>
      <c r="E175" s="58" t="s">
        <v>488</v>
      </c>
      <c r="F175" s="66">
        <v>1.8</v>
      </c>
      <c r="G175" s="133"/>
      <c r="H175" s="154">
        <f t="shared" si="2"/>
        <v>0</v>
      </c>
    </row>
    <row r="176" spans="1:9" ht="14.25">
      <c r="A176" s="84" t="s">
        <v>45</v>
      </c>
      <c r="B176" s="85" t="s">
        <v>547</v>
      </c>
      <c r="C176" s="103" t="s">
        <v>500</v>
      </c>
      <c r="D176" s="79" t="s">
        <v>2045</v>
      </c>
      <c r="E176" s="85" t="s">
        <v>488</v>
      </c>
      <c r="F176" s="101">
        <v>273.27999999999997</v>
      </c>
      <c r="G176" s="132"/>
      <c r="H176" s="154">
        <f t="shared" si="2"/>
        <v>0</v>
      </c>
    </row>
    <row r="177" spans="1:9" ht="14.25">
      <c r="A177" s="84" t="s">
        <v>46</v>
      </c>
      <c r="B177" s="58" t="s">
        <v>547</v>
      </c>
      <c r="C177" s="58" t="s">
        <v>500</v>
      </c>
      <c r="D177" s="47" t="s">
        <v>340</v>
      </c>
      <c r="E177" s="58" t="s">
        <v>512</v>
      </c>
      <c r="F177" s="66">
        <v>8</v>
      </c>
      <c r="G177" s="133"/>
      <c r="H177" s="154">
        <f t="shared" si="2"/>
        <v>0</v>
      </c>
    </row>
    <row r="178" spans="1:9" ht="28.5">
      <c r="A178" s="84" t="s">
        <v>47</v>
      </c>
      <c r="B178" s="58" t="s">
        <v>547</v>
      </c>
      <c r="C178" s="58" t="s">
        <v>500</v>
      </c>
      <c r="D178" s="47" t="s">
        <v>791</v>
      </c>
      <c r="E178" s="58" t="s">
        <v>498</v>
      </c>
      <c r="F178" s="66">
        <v>25</v>
      </c>
      <c r="G178" s="133"/>
      <c r="H178" s="154">
        <f t="shared" si="2"/>
        <v>0</v>
      </c>
    </row>
    <row r="179" spans="1:9" ht="14.25">
      <c r="A179" s="84" t="s">
        <v>48</v>
      </c>
      <c r="B179" s="58" t="s">
        <v>547</v>
      </c>
      <c r="C179" s="58" t="s">
        <v>500</v>
      </c>
      <c r="D179" s="47" t="s">
        <v>2208</v>
      </c>
      <c r="E179" s="58" t="s">
        <v>488</v>
      </c>
      <c r="F179" s="66">
        <v>175.87</v>
      </c>
      <c r="G179" s="133"/>
      <c r="H179" s="154">
        <f t="shared" si="2"/>
        <v>0</v>
      </c>
    </row>
    <row r="180" spans="1:9" ht="28.5">
      <c r="A180" s="84" t="s">
        <v>49</v>
      </c>
      <c r="B180" s="58" t="s">
        <v>547</v>
      </c>
      <c r="C180" s="58" t="s">
        <v>500</v>
      </c>
      <c r="D180" s="47" t="s">
        <v>1127</v>
      </c>
      <c r="E180" s="58" t="s">
        <v>512</v>
      </c>
      <c r="F180" s="66">
        <v>3</v>
      </c>
      <c r="G180" s="133"/>
      <c r="H180" s="154">
        <f t="shared" si="2"/>
        <v>0</v>
      </c>
    </row>
    <row r="181" spans="1:9" ht="42.75">
      <c r="A181" s="84" t="s">
        <v>50</v>
      </c>
      <c r="B181" s="85" t="s">
        <v>547</v>
      </c>
      <c r="C181" s="103" t="s">
        <v>500</v>
      </c>
      <c r="D181" s="79" t="s">
        <v>798</v>
      </c>
      <c r="E181" s="85" t="s">
        <v>498</v>
      </c>
      <c r="F181" s="101">
        <v>186.55</v>
      </c>
      <c r="G181" s="132"/>
      <c r="H181" s="154">
        <f t="shared" si="2"/>
        <v>0</v>
      </c>
    </row>
    <row r="182" spans="1:9" ht="14.25">
      <c r="A182" s="84" t="s">
        <v>51</v>
      </c>
      <c r="B182" s="58" t="s">
        <v>547</v>
      </c>
      <c r="C182" s="58" t="s">
        <v>500</v>
      </c>
      <c r="D182" s="47" t="s">
        <v>1128</v>
      </c>
      <c r="E182" s="58" t="s">
        <v>488</v>
      </c>
      <c r="F182" s="66">
        <v>4.17</v>
      </c>
      <c r="G182" s="133"/>
      <c r="H182" s="154">
        <f t="shared" si="2"/>
        <v>0</v>
      </c>
    </row>
    <row r="183" spans="1:9" ht="14.25">
      <c r="A183" s="84" t="s">
        <v>52</v>
      </c>
      <c r="B183" s="58" t="s">
        <v>547</v>
      </c>
      <c r="C183" s="58" t="s">
        <v>500</v>
      </c>
      <c r="D183" s="47" t="s">
        <v>2046</v>
      </c>
      <c r="E183" s="58" t="s">
        <v>488</v>
      </c>
      <c r="F183" s="66">
        <v>3.32</v>
      </c>
      <c r="G183" s="133"/>
      <c r="H183" s="154">
        <f t="shared" si="2"/>
        <v>0</v>
      </c>
    </row>
    <row r="184" spans="1:9" ht="14.25">
      <c r="A184" s="84" t="s">
        <v>53</v>
      </c>
      <c r="B184" s="58" t="s">
        <v>547</v>
      </c>
      <c r="C184" s="58" t="s">
        <v>500</v>
      </c>
      <c r="D184" s="47" t="s">
        <v>793</v>
      </c>
      <c r="E184" s="58" t="s">
        <v>488</v>
      </c>
      <c r="F184" s="66">
        <v>7.49</v>
      </c>
      <c r="G184" s="133"/>
      <c r="H184" s="154">
        <f t="shared" si="2"/>
        <v>0</v>
      </c>
    </row>
    <row r="185" spans="1:9" ht="14.25">
      <c r="A185" s="84" t="s">
        <v>54</v>
      </c>
      <c r="B185" s="85" t="s">
        <v>547</v>
      </c>
      <c r="C185" s="103" t="s">
        <v>500</v>
      </c>
      <c r="D185" s="79" t="s">
        <v>2208</v>
      </c>
      <c r="E185" s="85" t="s">
        <v>488</v>
      </c>
      <c r="F185" s="101">
        <v>278.87</v>
      </c>
      <c r="G185" s="132"/>
      <c r="H185" s="154">
        <f t="shared" si="2"/>
        <v>0</v>
      </c>
    </row>
    <row r="186" spans="1:9" ht="30">
      <c r="A186" s="19" t="s">
        <v>2106</v>
      </c>
      <c r="B186" s="20" t="s">
        <v>42</v>
      </c>
      <c r="C186" s="20" t="s">
        <v>547</v>
      </c>
      <c r="D186" s="21" t="s">
        <v>483</v>
      </c>
      <c r="E186" s="22" t="s">
        <v>547</v>
      </c>
      <c r="F186" s="67" t="s">
        <v>547</v>
      </c>
      <c r="G186" s="133"/>
      <c r="H186" s="154"/>
    </row>
    <row r="187" spans="1:9" ht="28.5">
      <c r="A187" s="84" t="s">
        <v>55</v>
      </c>
      <c r="B187" s="11" t="s">
        <v>547</v>
      </c>
      <c r="C187" s="11" t="s">
        <v>500</v>
      </c>
      <c r="D187" s="12" t="s">
        <v>708</v>
      </c>
      <c r="E187" s="11" t="s">
        <v>488</v>
      </c>
      <c r="F187" s="65">
        <v>5.8</v>
      </c>
      <c r="G187" s="131"/>
      <c r="H187" s="154">
        <f t="shared" si="2"/>
        <v>0</v>
      </c>
    </row>
    <row r="188" spans="1:9" s="23" customFormat="1" ht="14.25">
      <c r="A188" s="84" t="s">
        <v>56</v>
      </c>
      <c r="B188" s="58" t="s">
        <v>547</v>
      </c>
      <c r="C188" s="58" t="s">
        <v>500</v>
      </c>
      <c r="D188" s="47" t="s">
        <v>707</v>
      </c>
      <c r="E188" s="58" t="s">
        <v>488</v>
      </c>
      <c r="F188" s="66">
        <v>4.4400000000000004</v>
      </c>
      <c r="G188" s="133"/>
      <c r="H188" s="154">
        <f t="shared" si="2"/>
        <v>0</v>
      </c>
      <c r="I188" s="115"/>
    </row>
    <row r="189" spans="1:9" ht="30">
      <c r="A189" s="19" t="s">
        <v>2107</v>
      </c>
      <c r="B189" s="20" t="s">
        <v>42</v>
      </c>
      <c r="C189" s="20" t="s">
        <v>547</v>
      </c>
      <c r="D189" s="21" t="s">
        <v>518</v>
      </c>
      <c r="E189" s="22" t="s">
        <v>547</v>
      </c>
      <c r="F189" s="67" t="s">
        <v>547</v>
      </c>
      <c r="G189" s="133"/>
      <c r="H189" s="154"/>
    </row>
    <row r="190" spans="1:9" ht="28.5">
      <c r="A190" s="84" t="s">
        <v>57</v>
      </c>
      <c r="B190" s="11" t="s">
        <v>547</v>
      </c>
      <c r="C190" s="11" t="s">
        <v>500</v>
      </c>
      <c r="D190" s="12" t="s">
        <v>706</v>
      </c>
      <c r="E190" s="11" t="s">
        <v>488</v>
      </c>
      <c r="F190" s="65">
        <v>11</v>
      </c>
      <c r="G190" s="131"/>
      <c r="H190" s="154">
        <f t="shared" si="2"/>
        <v>0</v>
      </c>
    </row>
    <row r="191" spans="1:9" ht="14.25">
      <c r="A191" s="84" t="s">
        <v>58</v>
      </c>
      <c r="B191" s="11" t="s">
        <v>547</v>
      </c>
      <c r="C191" s="11" t="s">
        <v>500</v>
      </c>
      <c r="D191" s="12" t="s">
        <v>1129</v>
      </c>
      <c r="E191" s="11" t="s">
        <v>488</v>
      </c>
      <c r="F191" s="65">
        <v>0.2</v>
      </c>
      <c r="G191" s="131"/>
      <c r="H191" s="154">
        <f t="shared" si="2"/>
        <v>0</v>
      </c>
    </row>
    <row r="192" spans="1:9" ht="30">
      <c r="A192" s="19" t="s">
        <v>2108</v>
      </c>
      <c r="B192" s="20" t="s">
        <v>42</v>
      </c>
      <c r="C192" s="20" t="s">
        <v>547</v>
      </c>
      <c r="D192" s="21" t="s">
        <v>77</v>
      </c>
      <c r="E192" s="22" t="s">
        <v>547</v>
      </c>
      <c r="F192" s="67" t="s">
        <v>547</v>
      </c>
      <c r="G192" s="133"/>
      <c r="H192" s="154"/>
    </row>
    <row r="193" spans="1:9" ht="28.5">
      <c r="A193" s="84" t="s">
        <v>59</v>
      </c>
      <c r="B193" s="11" t="s">
        <v>547</v>
      </c>
      <c r="C193" s="11" t="s">
        <v>500</v>
      </c>
      <c r="D193" s="12" t="s">
        <v>705</v>
      </c>
      <c r="E193" s="11" t="s">
        <v>488</v>
      </c>
      <c r="F193" s="65">
        <v>15</v>
      </c>
      <c r="G193" s="131"/>
      <c r="H193" s="154">
        <f t="shared" si="2"/>
        <v>0</v>
      </c>
    </row>
    <row r="194" spans="1:9" s="23" customFormat="1" ht="30">
      <c r="A194" s="19" t="s">
        <v>2109</v>
      </c>
      <c r="B194" s="20" t="s">
        <v>42</v>
      </c>
      <c r="C194" s="20" t="s">
        <v>547</v>
      </c>
      <c r="D194" s="21" t="s">
        <v>78</v>
      </c>
      <c r="E194" s="22" t="s">
        <v>547</v>
      </c>
      <c r="F194" s="67" t="s">
        <v>547</v>
      </c>
      <c r="G194" s="133"/>
      <c r="H194" s="154"/>
      <c r="I194" s="115"/>
    </row>
    <row r="195" spans="1:9" s="23" customFormat="1" ht="57">
      <c r="A195" s="84" t="s">
        <v>60</v>
      </c>
      <c r="B195" s="11"/>
      <c r="C195" s="11" t="s">
        <v>1752</v>
      </c>
      <c r="D195" s="12" t="s">
        <v>840</v>
      </c>
      <c r="E195" s="11" t="s">
        <v>1622</v>
      </c>
      <c r="F195" s="65">
        <v>1</v>
      </c>
      <c r="G195" s="131"/>
      <c r="H195" s="154">
        <f t="shared" si="2"/>
        <v>0</v>
      </c>
      <c r="I195" s="115"/>
    </row>
    <row r="196" spans="1:9" s="23" customFormat="1" ht="57">
      <c r="A196" s="84" t="s">
        <v>62</v>
      </c>
      <c r="B196" s="58"/>
      <c r="C196" s="58" t="s">
        <v>1752</v>
      </c>
      <c r="D196" s="47" t="s">
        <v>841</v>
      </c>
      <c r="E196" s="58" t="s">
        <v>1622</v>
      </c>
      <c r="F196" s="66">
        <v>1</v>
      </c>
      <c r="G196" s="133"/>
      <c r="H196" s="154">
        <f t="shared" si="2"/>
        <v>0</v>
      </c>
      <c r="I196" s="115"/>
    </row>
    <row r="197" spans="1:9" s="23" customFormat="1" ht="28.5">
      <c r="A197" s="84" t="s">
        <v>149</v>
      </c>
      <c r="B197" s="55"/>
      <c r="C197" s="87" t="s">
        <v>1615</v>
      </c>
      <c r="D197" s="88" t="s">
        <v>576</v>
      </c>
      <c r="E197" s="55" t="s">
        <v>1622</v>
      </c>
      <c r="F197" s="56">
        <v>1</v>
      </c>
      <c r="G197" s="134"/>
      <c r="H197" s="154">
        <f t="shared" si="2"/>
        <v>0</v>
      </c>
      <c r="I197" s="115"/>
    </row>
    <row r="198" spans="1:9" s="23" customFormat="1" ht="57">
      <c r="A198" s="84" t="s">
        <v>63</v>
      </c>
      <c r="B198" s="58"/>
      <c r="C198" s="58" t="s">
        <v>1752</v>
      </c>
      <c r="D198" s="47" t="s">
        <v>842</v>
      </c>
      <c r="E198" s="58" t="s">
        <v>1622</v>
      </c>
      <c r="F198" s="66">
        <v>1</v>
      </c>
      <c r="G198" s="133"/>
      <c r="H198" s="154">
        <f t="shared" si="2"/>
        <v>0</v>
      </c>
      <c r="I198" s="115"/>
    </row>
    <row r="199" spans="1:9" s="23" customFormat="1" ht="42.75">
      <c r="A199" s="84" t="s">
        <v>152</v>
      </c>
      <c r="B199" s="55"/>
      <c r="C199" s="87" t="s">
        <v>1615</v>
      </c>
      <c r="D199" s="88" t="s">
        <v>577</v>
      </c>
      <c r="E199" s="55" t="s">
        <v>1622</v>
      </c>
      <c r="F199" s="56">
        <v>1</v>
      </c>
      <c r="G199" s="134"/>
      <c r="H199" s="154">
        <f t="shared" si="2"/>
        <v>0</v>
      </c>
      <c r="I199" s="115"/>
    </row>
    <row r="200" spans="1:9" s="23" customFormat="1" ht="57">
      <c r="A200" s="84" t="s">
        <v>64</v>
      </c>
      <c r="B200" s="58"/>
      <c r="C200" s="58" t="s">
        <v>1752</v>
      </c>
      <c r="D200" s="47" t="s">
        <v>843</v>
      </c>
      <c r="E200" s="58" t="s">
        <v>1622</v>
      </c>
      <c r="F200" s="66">
        <v>1</v>
      </c>
      <c r="G200" s="133"/>
      <c r="H200" s="154">
        <f t="shared" si="2"/>
        <v>0</v>
      </c>
      <c r="I200" s="115"/>
    </row>
    <row r="201" spans="1:9" s="23" customFormat="1" ht="57">
      <c r="A201" s="84" t="s">
        <v>65</v>
      </c>
      <c r="B201" s="58"/>
      <c r="C201" s="58" t="s">
        <v>1752</v>
      </c>
      <c r="D201" s="47" t="s">
        <v>844</v>
      </c>
      <c r="E201" s="58" t="s">
        <v>1622</v>
      </c>
      <c r="F201" s="66">
        <v>1</v>
      </c>
      <c r="G201" s="133"/>
      <c r="H201" s="154">
        <f t="shared" si="2"/>
        <v>0</v>
      </c>
      <c r="I201" s="115"/>
    </row>
    <row r="202" spans="1:9" s="23" customFormat="1" ht="57">
      <c r="A202" s="84" t="s">
        <v>66</v>
      </c>
      <c r="B202" s="58"/>
      <c r="C202" s="58" t="s">
        <v>1753</v>
      </c>
      <c r="D202" s="47" t="s">
        <v>1785</v>
      </c>
      <c r="E202" s="58" t="s">
        <v>1622</v>
      </c>
      <c r="F202" s="66">
        <v>1</v>
      </c>
      <c r="G202" s="133"/>
      <c r="H202" s="154">
        <f t="shared" ref="H202:H265" si="3">ROUND(F202*G202,2)</f>
        <v>0</v>
      </c>
      <c r="I202" s="115"/>
    </row>
    <row r="203" spans="1:9" s="23" customFormat="1" ht="31.5" customHeight="1">
      <c r="A203" s="84" t="s">
        <v>154</v>
      </c>
      <c r="B203" s="55"/>
      <c r="C203" s="87" t="s">
        <v>1615</v>
      </c>
      <c r="D203" s="88" t="s">
        <v>153</v>
      </c>
      <c r="E203" s="55" t="s">
        <v>1622</v>
      </c>
      <c r="F203" s="56">
        <v>1</v>
      </c>
      <c r="G203" s="134"/>
      <c r="H203" s="154">
        <f t="shared" si="3"/>
        <v>0</v>
      </c>
      <c r="I203" s="115"/>
    </row>
    <row r="204" spans="1:9" ht="30">
      <c r="A204" s="19" t="s">
        <v>2110</v>
      </c>
      <c r="B204" s="20" t="s">
        <v>42</v>
      </c>
      <c r="C204" s="20" t="s">
        <v>547</v>
      </c>
      <c r="D204" s="21" t="s">
        <v>1613</v>
      </c>
      <c r="E204" s="22" t="s">
        <v>547</v>
      </c>
      <c r="F204" s="67" t="s">
        <v>547</v>
      </c>
      <c r="G204" s="133"/>
      <c r="H204" s="154"/>
    </row>
    <row r="205" spans="1:9" ht="14.25">
      <c r="A205" s="84" t="s">
        <v>67</v>
      </c>
      <c r="B205" s="58" t="s">
        <v>547</v>
      </c>
      <c r="C205" s="58" t="s">
        <v>500</v>
      </c>
      <c r="D205" s="47" t="s">
        <v>709</v>
      </c>
      <c r="E205" s="58" t="s">
        <v>502</v>
      </c>
      <c r="F205" s="66">
        <v>1</v>
      </c>
      <c r="G205" s="133"/>
      <c r="H205" s="154">
        <f t="shared" si="3"/>
        <v>0</v>
      </c>
    </row>
    <row r="206" spans="1:9" ht="30">
      <c r="A206" s="19" t="s">
        <v>2111</v>
      </c>
      <c r="B206" s="20" t="s">
        <v>42</v>
      </c>
      <c r="C206" s="20" t="s">
        <v>547</v>
      </c>
      <c r="D206" s="21" t="s">
        <v>155</v>
      </c>
      <c r="E206" s="22" t="s">
        <v>547</v>
      </c>
      <c r="F206" s="67" t="s">
        <v>547</v>
      </c>
      <c r="G206" s="133"/>
      <c r="H206" s="154"/>
    </row>
    <row r="207" spans="1:9" ht="28.5">
      <c r="A207" s="84" t="s">
        <v>68</v>
      </c>
      <c r="B207" s="85" t="s">
        <v>547</v>
      </c>
      <c r="C207" s="103" t="s">
        <v>500</v>
      </c>
      <c r="D207" s="79" t="s">
        <v>0</v>
      </c>
      <c r="E207" s="85" t="s">
        <v>488</v>
      </c>
      <c r="F207" s="101">
        <v>33.9</v>
      </c>
      <c r="G207" s="132"/>
      <c r="H207" s="154">
        <f t="shared" si="3"/>
        <v>0</v>
      </c>
    </row>
    <row r="208" spans="1:9" ht="30">
      <c r="A208" s="19" t="s">
        <v>2112</v>
      </c>
      <c r="B208" s="20" t="s">
        <v>42</v>
      </c>
      <c r="C208" s="20" t="s">
        <v>547</v>
      </c>
      <c r="D208" s="21" t="s">
        <v>79</v>
      </c>
      <c r="E208" s="22" t="s">
        <v>547</v>
      </c>
      <c r="F208" s="67" t="s">
        <v>547</v>
      </c>
      <c r="G208" s="133"/>
      <c r="H208" s="154"/>
    </row>
    <row r="209" spans="1:9" ht="28.5">
      <c r="A209" s="84" t="s">
        <v>70</v>
      </c>
      <c r="B209" s="58" t="s">
        <v>547</v>
      </c>
      <c r="C209" s="58" t="s">
        <v>500</v>
      </c>
      <c r="D209" s="47" t="s">
        <v>1</v>
      </c>
      <c r="E209" s="58" t="s">
        <v>488</v>
      </c>
      <c r="F209" s="66">
        <v>4.16</v>
      </c>
      <c r="G209" s="133"/>
      <c r="H209" s="154">
        <f t="shared" si="3"/>
        <v>0</v>
      </c>
    </row>
    <row r="210" spans="1:9" ht="42.75">
      <c r="A210" s="84" t="s">
        <v>156</v>
      </c>
      <c r="B210" s="55"/>
      <c r="C210" s="87" t="s">
        <v>500</v>
      </c>
      <c r="D210" s="88" t="s">
        <v>157</v>
      </c>
      <c r="E210" s="55" t="s">
        <v>502</v>
      </c>
      <c r="F210" s="56">
        <v>1</v>
      </c>
      <c r="G210" s="134"/>
      <c r="H210" s="154">
        <f t="shared" si="3"/>
        <v>0</v>
      </c>
    </row>
    <row r="211" spans="1:9" s="23" customFormat="1" ht="30">
      <c r="A211" s="19" t="s">
        <v>2113</v>
      </c>
      <c r="B211" s="20" t="s">
        <v>42</v>
      </c>
      <c r="C211" s="20" t="s">
        <v>547</v>
      </c>
      <c r="D211" s="21" t="s">
        <v>158</v>
      </c>
      <c r="E211" s="22" t="s">
        <v>547</v>
      </c>
      <c r="F211" s="67" t="s">
        <v>547</v>
      </c>
      <c r="G211" s="133"/>
      <c r="H211" s="154"/>
      <c r="I211" s="115"/>
    </row>
    <row r="212" spans="1:9" ht="28.5">
      <c r="A212" s="84" t="s">
        <v>71</v>
      </c>
      <c r="B212" s="58" t="s">
        <v>547</v>
      </c>
      <c r="C212" s="58" t="s">
        <v>500</v>
      </c>
      <c r="D212" s="47" t="s">
        <v>2</v>
      </c>
      <c r="E212" s="58" t="s">
        <v>488</v>
      </c>
      <c r="F212" s="66">
        <v>106.86</v>
      </c>
      <c r="G212" s="133"/>
      <c r="H212" s="154">
        <f t="shared" si="3"/>
        <v>0</v>
      </c>
    </row>
    <row r="213" spans="1:9" ht="28.5">
      <c r="A213" s="84" t="s">
        <v>72</v>
      </c>
      <c r="B213" s="58" t="s">
        <v>547</v>
      </c>
      <c r="C213" s="58" t="s">
        <v>500</v>
      </c>
      <c r="D213" s="47" t="s">
        <v>3</v>
      </c>
      <c r="E213" s="58" t="s">
        <v>488</v>
      </c>
      <c r="F213" s="66">
        <v>104.28</v>
      </c>
      <c r="G213" s="133"/>
      <c r="H213" s="154">
        <f t="shared" si="3"/>
        <v>0</v>
      </c>
    </row>
    <row r="214" spans="1:9" ht="30">
      <c r="A214" s="19" t="s">
        <v>2114</v>
      </c>
      <c r="B214" s="20" t="s">
        <v>42</v>
      </c>
      <c r="C214" s="20" t="s">
        <v>547</v>
      </c>
      <c r="D214" s="21" t="s">
        <v>4</v>
      </c>
      <c r="E214" s="22" t="s">
        <v>547</v>
      </c>
      <c r="F214" s="67" t="s">
        <v>547</v>
      </c>
      <c r="G214" s="133"/>
      <c r="H214" s="154"/>
    </row>
    <row r="215" spans="1:9" ht="42.75">
      <c r="A215" s="84" t="s">
        <v>73</v>
      </c>
      <c r="B215" s="58" t="s">
        <v>547</v>
      </c>
      <c r="C215" s="58" t="s">
        <v>500</v>
      </c>
      <c r="D215" s="47" t="s">
        <v>799</v>
      </c>
      <c r="E215" s="58" t="s">
        <v>488</v>
      </c>
      <c r="F215" s="66">
        <v>54.2</v>
      </c>
      <c r="G215" s="133"/>
      <c r="H215" s="154">
        <f t="shared" si="3"/>
        <v>0</v>
      </c>
    </row>
    <row r="216" spans="1:9" ht="30">
      <c r="A216" s="19" t="s">
        <v>2115</v>
      </c>
      <c r="B216" s="20" t="s">
        <v>42</v>
      </c>
      <c r="C216" s="20" t="s">
        <v>547</v>
      </c>
      <c r="D216" s="21" t="s">
        <v>5</v>
      </c>
      <c r="E216" s="22" t="s">
        <v>547</v>
      </c>
      <c r="F216" s="67" t="s">
        <v>547</v>
      </c>
      <c r="G216" s="133"/>
      <c r="H216" s="154"/>
    </row>
    <row r="217" spans="1:9" ht="28.5">
      <c r="A217" s="84" t="s">
        <v>74</v>
      </c>
      <c r="B217" s="11" t="s">
        <v>547</v>
      </c>
      <c r="C217" s="11" t="s">
        <v>500</v>
      </c>
      <c r="D217" s="12" t="s">
        <v>6</v>
      </c>
      <c r="E217" s="11" t="s">
        <v>488</v>
      </c>
      <c r="F217" s="65">
        <v>2</v>
      </c>
      <c r="G217" s="131"/>
      <c r="H217" s="154">
        <f t="shared" si="3"/>
        <v>0</v>
      </c>
    </row>
    <row r="218" spans="1:9" ht="45">
      <c r="A218" s="5" t="s">
        <v>2049</v>
      </c>
      <c r="B218" s="6" t="s">
        <v>61</v>
      </c>
      <c r="C218" s="6" t="s">
        <v>547</v>
      </c>
      <c r="D218" s="8" t="s">
        <v>769</v>
      </c>
      <c r="E218" s="9" t="s">
        <v>547</v>
      </c>
      <c r="F218" s="64" t="s">
        <v>547</v>
      </c>
      <c r="G218" s="150"/>
      <c r="H218" s="156"/>
    </row>
    <row r="219" spans="1:9" ht="28.5">
      <c r="A219" s="84" t="s">
        <v>75</v>
      </c>
      <c r="B219" s="11" t="s">
        <v>547</v>
      </c>
      <c r="C219" s="11" t="s">
        <v>500</v>
      </c>
      <c r="D219" s="12" t="s">
        <v>2047</v>
      </c>
      <c r="E219" s="11" t="s">
        <v>488</v>
      </c>
      <c r="F219" s="65">
        <v>52.8</v>
      </c>
      <c r="G219" s="131"/>
      <c r="H219" s="154">
        <f t="shared" si="3"/>
        <v>0</v>
      </c>
    </row>
    <row r="220" spans="1:9" ht="14.25">
      <c r="A220" s="84" t="s">
        <v>76</v>
      </c>
      <c r="B220" s="11" t="s">
        <v>547</v>
      </c>
      <c r="C220" s="11" t="s">
        <v>500</v>
      </c>
      <c r="D220" s="12" t="s">
        <v>1128</v>
      </c>
      <c r="E220" s="11" t="s">
        <v>488</v>
      </c>
      <c r="F220" s="65">
        <v>5.28</v>
      </c>
      <c r="G220" s="131"/>
      <c r="H220" s="154">
        <f t="shared" si="3"/>
        <v>0</v>
      </c>
    </row>
    <row r="221" spans="1:9" ht="14.25">
      <c r="A221" s="84" t="s">
        <v>80</v>
      </c>
      <c r="B221" s="11" t="s">
        <v>547</v>
      </c>
      <c r="C221" s="11" t="s">
        <v>500</v>
      </c>
      <c r="D221" s="12" t="s">
        <v>482</v>
      </c>
      <c r="E221" s="11" t="s">
        <v>488</v>
      </c>
      <c r="F221" s="65">
        <v>5.28</v>
      </c>
      <c r="G221" s="131"/>
      <c r="H221" s="154">
        <f t="shared" si="3"/>
        <v>0</v>
      </c>
    </row>
    <row r="222" spans="1:9" ht="14.25">
      <c r="A222" s="84" t="s">
        <v>81</v>
      </c>
      <c r="B222" s="11" t="s">
        <v>547</v>
      </c>
      <c r="C222" s="11" t="s">
        <v>500</v>
      </c>
      <c r="D222" s="12" t="s">
        <v>7</v>
      </c>
      <c r="E222" s="11" t="s">
        <v>488</v>
      </c>
      <c r="F222" s="65">
        <v>5.28</v>
      </c>
      <c r="G222" s="131"/>
      <c r="H222" s="154">
        <f t="shared" si="3"/>
        <v>0</v>
      </c>
    </row>
    <row r="223" spans="1:9" ht="14.25">
      <c r="A223" s="84" t="s">
        <v>82</v>
      </c>
      <c r="B223" s="11" t="s">
        <v>547</v>
      </c>
      <c r="C223" s="11" t="s">
        <v>500</v>
      </c>
      <c r="D223" s="12" t="s">
        <v>794</v>
      </c>
      <c r="E223" s="11" t="s">
        <v>488</v>
      </c>
      <c r="F223" s="65">
        <v>105.6</v>
      </c>
      <c r="G223" s="131"/>
      <c r="H223" s="154">
        <f t="shared" si="3"/>
        <v>0</v>
      </c>
    </row>
    <row r="224" spans="1:9" ht="14.25">
      <c r="A224" s="84" t="s">
        <v>83</v>
      </c>
      <c r="B224" s="11" t="s">
        <v>547</v>
      </c>
      <c r="C224" s="11" t="s">
        <v>500</v>
      </c>
      <c r="D224" s="12" t="s">
        <v>8</v>
      </c>
      <c r="E224" s="11" t="s">
        <v>488</v>
      </c>
      <c r="F224" s="65">
        <v>105.6</v>
      </c>
      <c r="G224" s="131"/>
      <c r="H224" s="154">
        <f t="shared" si="3"/>
        <v>0</v>
      </c>
    </row>
    <row r="225" spans="1:9" ht="28.5">
      <c r="A225" s="84" t="s">
        <v>84</v>
      </c>
      <c r="B225" s="11" t="s">
        <v>547</v>
      </c>
      <c r="C225" s="11" t="s">
        <v>500</v>
      </c>
      <c r="D225" s="12" t="s">
        <v>9</v>
      </c>
      <c r="E225" s="11" t="s">
        <v>1622</v>
      </c>
      <c r="F225" s="65">
        <v>52</v>
      </c>
      <c r="G225" s="131"/>
      <c r="H225" s="154">
        <f t="shared" si="3"/>
        <v>0</v>
      </c>
    </row>
    <row r="226" spans="1:9" ht="15">
      <c r="A226" s="5" t="s">
        <v>2050</v>
      </c>
      <c r="B226" s="6" t="s">
        <v>69</v>
      </c>
      <c r="C226" s="6" t="s">
        <v>547</v>
      </c>
      <c r="D226" s="8" t="s">
        <v>700</v>
      </c>
      <c r="E226" s="9" t="s">
        <v>547</v>
      </c>
      <c r="F226" s="64" t="s">
        <v>547</v>
      </c>
      <c r="G226" s="150"/>
      <c r="H226" s="156"/>
    </row>
    <row r="227" spans="1:9" ht="28.5">
      <c r="A227" s="84" t="s">
        <v>85</v>
      </c>
      <c r="B227" s="11" t="s">
        <v>547</v>
      </c>
      <c r="C227" s="17" t="s">
        <v>1766</v>
      </c>
      <c r="D227" s="12" t="s">
        <v>1801</v>
      </c>
      <c r="E227" s="11" t="s">
        <v>502</v>
      </c>
      <c r="F227" s="65">
        <v>1</v>
      </c>
      <c r="G227" s="131"/>
      <c r="H227" s="154">
        <f t="shared" si="3"/>
        <v>0</v>
      </c>
    </row>
    <row r="228" spans="1:9" ht="28.5">
      <c r="A228" s="84" t="s">
        <v>86</v>
      </c>
      <c r="B228" s="11" t="s">
        <v>547</v>
      </c>
      <c r="C228" s="17" t="s">
        <v>1764</v>
      </c>
      <c r="D228" s="12" t="s">
        <v>1802</v>
      </c>
      <c r="E228" s="11" t="s">
        <v>498</v>
      </c>
      <c r="F228" s="65">
        <v>76.7</v>
      </c>
      <c r="G228" s="131"/>
      <c r="H228" s="154">
        <f t="shared" si="3"/>
        <v>0</v>
      </c>
    </row>
    <row r="229" spans="1:9" ht="28.5">
      <c r="A229" s="84" t="s">
        <v>87</v>
      </c>
      <c r="B229" s="11" t="s">
        <v>547</v>
      </c>
      <c r="C229" s="17" t="s">
        <v>1769</v>
      </c>
      <c r="D229" s="12" t="s">
        <v>1803</v>
      </c>
      <c r="E229" s="11" t="s">
        <v>488</v>
      </c>
      <c r="F229" s="65">
        <v>188.4</v>
      </c>
      <c r="G229" s="131"/>
      <c r="H229" s="154">
        <f t="shared" si="3"/>
        <v>0</v>
      </c>
    </row>
    <row r="230" spans="1:9" ht="28.5">
      <c r="A230" s="84" t="s">
        <v>728</v>
      </c>
      <c r="B230" s="11" t="s">
        <v>547</v>
      </c>
      <c r="C230" s="17" t="s">
        <v>1766</v>
      </c>
      <c r="D230" s="12" t="s">
        <v>1626</v>
      </c>
      <c r="E230" s="11" t="s">
        <v>488</v>
      </c>
      <c r="F230" s="65">
        <v>78.600000000000009</v>
      </c>
      <c r="G230" s="131"/>
      <c r="H230" s="154">
        <f t="shared" si="3"/>
        <v>0</v>
      </c>
    </row>
    <row r="231" spans="1:9" ht="15">
      <c r="A231" s="5" t="s">
        <v>2051</v>
      </c>
      <c r="B231" s="6" t="s">
        <v>115</v>
      </c>
      <c r="C231" s="6" t="s">
        <v>547</v>
      </c>
      <c r="D231" s="8" t="s">
        <v>509</v>
      </c>
      <c r="E231" s="9" t="s">
        <v>547</v>
      </c>
      <c r="F231" s="64" t="s">
        <v>547</v>
      </c>
      <c r="G231" s="150"/>
      <c r="H231" s="156"/>
    </row>
    <row r="232" spans="1:9" s="23" customFormat="1" ht="14.25">
      <c r="A232" s="84" t="s">
        <v>88</v>
      </c>
      <c r="B232" s="11" t="s">
        <v>547</v>
      </c>
      <c r="C232" s="11" t="s">
        <v>517</v>
      </c>
      <c r="D232" s="12" t="s">
        <v>540</v>
      </c>
      <c r="E232" s="11" t="s">
        <v>502</v>
      </c>
      <c r="F232" s="65">
        <v>28</v>
      </c>
      <c r="G232" s="131"/>
      <c r="H232" s="154">
        <f t="shared" si="3"/>
        <v>0</v>
      </c>
      <c r="I232" s="115"/>
    </row>
    <row r="233" spans="1:9" ht="28.5">
      <c r="A233" s="84" t="s">
        <v>729</v>
      </c>
      <c r="B233" s="58" t="s">
        <v>547</v>
      </c>
      <c r="C233" s="58" t="s">
        <v>517</v>
      </c>
      <c r="D233" s="47" t="s">
        <v>541</v>
      </c>
      <c r="E233" s="58" t="s">
        <v>502</v>
      </c>
      <c r="F233" s="66">
        <v>1</v>
      </c>
      <c r="G233" s="133"/>
      <c r="H233" s="154">
        <f t="shared" si="3"/>
        <v>0</v>
      </c>
    </row>
    <row r="234" spans="1:9" s="23" customFormat="1" ht="85.5">
      <c r="A234" s="84" t="s">
        <v>141</v>
      </c>
      <c r="B234" s="55" t="s">
        <v>547</v>
      </c>
      <c r="C234" s="87" t="s">
        <v>517</v>
      </c>
      <c r="D234" s="88" t="s">
        <v>16</v>
      </c>
      <c r="E234" s="55" t="s">
        <v>502</v>
      </c>
      <c r="F234" s="56">
        <v>1</v>
      </c>
      <c r="G234" s="134"/>
      <c r="H234" s="154">
        <f t="shared" si="3"/>
        <v>0</v>
      </c>
      <c r="I234" s="115"/>
    </row>
    <row r="235" spans="1:9" s="23" customFormat="1" ht="14.25">
      <c r="A235" s="84" t="s">
        <v>959</v>
      </c>
      <c r="B235" s="55"/>
      <c r="C235" s="87" t="s">
        <v>517</v>
      </c>
      <c r="D235" s="88" t="s">
        <v>2227</v>
      </c>
      <c r="E235" s="55" t="s">
        <v>502</v>
      </c>
      <c r="F235" s="56">
        <v>1</v>
      </c>
      <c r="G235" s="134"/>
      <c r="H235" s="154">
        <f t="shared" si="3"/>
        <v>0</v>
      </c>
      <c r="I235" s="115"/>
    </row>
    <row r="236" spans="1:9" s="23" customFormat="1" ht="28.5">
      <c r="A236" s="84" t="s">
        <v>961</v>
      </c>
      <c r="B236" s="55"/>
      <c r="C236" s="87" t="s">
        <v>517</v>
      </c>
      <c r="D236" s="88" t="s">
        <v>12</v>
      </c>
      <c r="E236" s="55" t="s">
        <v>502</v>
      </c>
      <c r="F236" s="56">
        <v>1</v>
      </c>
      <c r="G236" s="134"/>
      <c r="H236" s="154">
        <f t="shared" si="3"/>
        <v>0</v>
      </c>
      <c r="I236" s="115"/>
    </row>
    <row r="237" spans="1:9" s="23" customFormat="1" ht="57">
      <c r="A237" s="84" t="s">
        <v>14</v>
      </c>
      <c r="B237" s="55"/>
      <c r="C237" s="87" t="s">
        <v>517</v>
      </c>
      <c r="D237" s="88" t="s">
        <v>13</v>
      </c>
      <c r="E237" s="55" t="s">
        <v>502</v>
      </c>
      <c r="F237" s="56">
        <v>1</v>
      </c>
      <c r="G237" s="134"/>
      <c r="H237" s="154">
        <f t="shared" si="3"/>
        <v>0</v>
      </c>
      <c r="I237" s="115"/>
    </row>
    <row r="238" spans="1:9" s="23" customFormat="1" ht="28.5">
      <c r="A238" s="84" t="s">
        <v>15</v>
      </c>
      <c r="B238" s="55" t="s">
        <v>547</v>
      </c>
      <c r="C238" s="87" t="s">
        <v>517</v>
      </c>
      <c r="D238" s="88" t="s">
        <v>960</v>
      </c>
      <c r="E238" s="55" t="s">
        <v>502</v>
      </c>
      <c r="F238" s="56">
        <v>1</v>
      </c>
      <c r="G238" s="134"/>
      <c r="H238" s="154">
        <f t="shared" si="3"/>
        <v>0</v>
      </c>
      <c r="I238" s="115"/>
    </row>
    <row r="239" spans="1:9" ht="30">
      <c r="A239" s="5" t="s">
        <v>2052</v>
      </c>
      <c r="B239" s="6" t="s">
        <v>116</v>
      </c>
      <c r="C239" s="6" t="s">
        <v>547</v>
      </c>
      <c r="D239" s="8" t="s">
        <v>2232</v>
      </c>
      <c r="E239" s="9" t="s">
        <v>547</v>
      </c>
      <c r="F239" s="64" t="s">
        <v>547</v>
      </c>
      <c r="G239" s="150"/>
      <c r="H239" s="156"/>
    </row>
    <row r="240" spans="1:9" ht="15">
      <c r="A240" s="14" t="s">
        <v>2116</v>
      </c>
      <c r="B240" s="13" t="s">
        <v>117</v>
      </c>
      <c r="C240" s="13" t="s">
        <v>547</v>
      </c>
      <c r="D240" s="15" t="s">
        <v>2048</v>
      </c>
      <c r="E240" s="16" t="s">
        <v>547</v>
      </c>
      <c r="F240" s="68" t="s">
        <v>547</v>
      </c>
      <c r="G240" s="131"/>
      <c r="H240" s="154"/>
    </row>
    <row r="241" spans="1:8" ht="14.25">
      <c r="A241" s="84" t="s">
        <v>89</v>
      </c>
      <c r="B241" s="11" t="s">
        <v>547</v>
      </c>
      <c r="C241" s="11" t="s">
        <v>513</v>
      </c>
      <c r="D241" s="12" t="s">
        <v>2053</v>
      </c>
      <c r="E241" s="11" t="s">
        <v>544</v>
      </c>
      <c r="F241" s="65">
        <v>9.36</v>
      </c>
      <c r="G241" s="131"/>
      <c r="H241" s="154">
        <f t="shared" si="3"/>
        <v>0</v>
      </c>
    </row>
    <row r="242" spans="1:8" ht="14.25">
      <c r="A242" s="84" t="s">
        <v>90</v>
      </c>
      <c r="B242" s="11" t="s">
        <v>547</v>
      </c>
      <c r="C242" s="11" t="s">
        <v>476</v>
      </c>
      <c r="D242" s="12" t="s">
        <v>976</v>
      </c>
      <c r="E242" s="11" t="s">
        <v>488</v>
      </c>
      <c r="F242" s="65">
        <v>149.18</v>
      </c>
      <c r="G242" s="131"/>
      <c r="H242" s="154">
        <f t="shared" si="3"/>
        <v>0</v>
      </c>
    </row>
    <row r="243" spans="1:8" ht="28.5">
      <c r="A243" s="84" t="s">
        <v>91</v>
      </c>
      <c r="B243" s="11" t="s">
        <v>547</v>
      </c>
      <c r="C243" s="11" t="s">
        <v>476</v>
      </c>
      <c r="D243" s="12" t="s">
        <v>977</v>
      </c>
      <c r="E243" s="11" t="s">
        <v>488</v>
      </c>
      <c r="F243" s="65">
        <v>149.18</v>
      </c>
      <c r="G243" s="131"/>
      <c r="H243" s="154">
        <f t="shared" si="3"/>
        <v>0</v>
      </c>
    </row>
    <row r="244" spans="1:8" ht="28.5">
      <c r="A244" s="84" t="s">
        <v>92</v>
      </c>
      <c r="B244" s="11" t="s">
        <v>547</v>
      </c>
      <c r="C244" s="11" t="s">
        <v>513</v>
      </c>
      <c r="D244" s="12" t="s">
        <v>10</v>
      </c>
      <c r="E244" s="11" t="s">
        <v>488</v>
      </c>
      <c r="F244" s="65">
        <v>149.18</v>
      </c>
      <c r="G244" s="131"/>
      <c r="H244" s="154">
        <f t="shared" si="3"/>
        <v>0</v>
      </c>
    </row>
    <row r="245" spans="1:8" ht="28.5">
      <c r="A245" s="84" t="s">
        <v>93</v>
      </c>
      <c r="B245" s="11" t="s">
        <v>547</v>
      </c>
      <c r="C245" s="11" t="s">
        <v>1624</v>
      </c>
      <c r="D245" s="12" t="s">
        <v>2054</v>
      </c>
      <c r="E245" s="11" t="s">
        <v>488</v>
      </c>
      <c r="F245" s="65">
        <v>50.74</v>
      </c>
      <c r="G245" s="131"/>
      <c r="H245" s="154">
        <f t="shared" si="3"/>
        <v>0</v>
      </c>
    </row>
    <row r="246" spans="1:8" ht="14.25">
      <c r="A246" s="84" t="s">
        <v>94</v>
      </c>
      <c r="B246" s="11" t="s">
        <v>547</v>
      </c>
      <c r="C246" s="11" t="s">
        <v>1624</v>
      </c>
      <c r="D246" s="12" t="s">
        <v>2055</v>
      </c>
      <c r="E246" s="11" t="s">
        <v>488</v>
      </c>
      <c r="F246" s="65">
        <v>92.11</v>
      </c>
      <c r="G246" s="131"/>
      <c r="H246" s="154">
        <f t="shared" si="3"/>
        <v>0</v>
      </c>
    </row>
    <row r="247" spans="1:8" ht="28.5">
      <c r="A247" s="84" t="s">
        <v>95</v>
      </c>
      <c r="B247" s="11" t="s">
        <v>547</v>
      </c>
      <c r="C247" s="11" t="s">
        <v>1624</v>
      </c>
      <c r="D247" s="12" t="s">
        <v>519</v>
      </c>
      <c r="E247" s="11" t="s">
        <v>488</v>
      </c>
      <c r="F247" s="65">
        <v>127.85</v>
      </c>
      <c r="G247" s="131"/>
      <c r="H247" s="154">
        <f t="shared" si="3"/>
        <v>0</v>
      </c>
    </row>
    <row r="248" spans="1:8" ht="15">
      <c r="A248" s="19" t="s">
        <v>2117</v>
      </c>
      <c r="B248" s="13" t="s">
        <v>118</v>
      </c>
      <c r="C248" s="13" t="s">
        <v>547</v>
      </c>
      <c r="D248" s="15" t="s">
        <v>504</v>
      </c>
      <c r="E248" s="16" t="s">
        <v>547</v>
      </c>
      <c r="F248" s="68" t="s">
        <v>547</v>
      </c>
      <c r="G248" s="131"/>
      <c r="H248" s="154"/>
    </row>
    <row r="249" spans="1:8" ht="28.5">
      <c r="A249" s="84" t="s">
        <v>96</v>
      </c>
      <c r="B249" s="58" t="s">
        <v>547</v>
      </c>
      <c r="C249" s="58" t="s">
        <v>476</v>
      </c>
      <c r="D249" s="47" t="s">
        <v>1890</v>
      </c>
      <c r="E249" s="58" t="s">
        <v>488</v>
      </c>
      <c r="F249" s="66">
        <v>73.320000000000007</v>
      </c>
      <c r="G249" s="133"/>
      <c r="H249" s="154">
        <f t="shared" si="3"/>
        <v>0</v>
      </c>
    </row>
    <row r="250" spans="1:8" ht="14.25">
      <c r="A250" s="84" t="s">
        <v>97</v>
      </c>
      <c r="B250" s="58" t="s">
        <v>547</v>
      </c>
      <c r="C250" s="58" t="s">
        <v>476</v>
      </c>
      <c r="D250" s="47" t="s">
        <v>568</v>
      </c>
      <c r="E250" s="58" t="s">
        <v>502</v>
      </c>
      <c r="F250" s="66">
        <v>1</v>
      </c>
      <c r="G250" s="133"/>
      <c r="H250" s="154">
        <f t="shared" si="3"/>
        <v>0</v>
      </c>
    </row>
    <row r="251" spans="1:8" ht="28.5">
      <c r="A251" s="84" t="s">
        <v>98</v>
      </c>
      <c r="B251" s="58" t="s">
        <v>547</v>
      </c>
      <c r="C251" s="58" t="s">
        <v>476</v>
      </c>
      <c r="D251" s="47" t="s">
        <v>1891</v>
      </c>
      <c r="E251" s="58" t="s">
        <v>498</v>
      </c>
      <c r="F251" s="66">
        <v>26</v>
      </c>
      <c r="G251" s="133"/>
      <c r="H251" s="154">
        <f t="shared" si="3"/>
        <v>0</v>
      </c>
    </row>
    <row r="252" spans="1:8" ht="28.5">
      <c r="A252" s="84" t="s">
        <v>99</v>
      </c>
      <c r="B252" s="58" t="s">
        <v>547</v>
      </c>
      <c r="C252" s="58" t="s">
        <v>476</v>
      </c>
      <c r="D252" s="47" t="s">
        <v>1892</v>
      </c>
      <c r="E252" s="58" t="s">
        <v>544</v>
      </c>
      <c r="F252" s="66">
        <v>3.12</v>
      </c>
      <c r="G252" s="133"/>
      <c r="H252" s="154">
        <f t="shared" si="3"/>
        <v>0</v>
      </c>
    </row>
    <row r="253" spans="1:8" ht="28.5">
      <c r="A253" s="84" t="s">
        <v>100</v>
      </c>
      <c r="B253" s="58" t="s">
        <v>547</v>
      </c>
      <c r="C253" s="58" t="s">
        <v>476</v>
      </c>
      <c r="D253" s="47" t="s">
        <v>542</v>
      </c>
      <c r="E253" s="58" t="s">
        <v>488</v>
      </c>
      <c r="F253" s="66">
        <v>15.6</v>
      </c>
      <c r="G253" s="133"/>
      <c r="H253" s="154">
        <f t="shared" si="3"/>
        <v>0</v>
      </c>
    </row>
    <row r="254" spans="1:8" ht="14.25">
      <c r="A254" s="84" t="s">
        <v>101</v>
      </c>
      <c r="B254" s="11" t="s">
        <v>547</v>
      </c>
      <c r="C254" s="11" t="s">
        <v>546</v>
      </c>
      <c r="D254" s="12" t="s">
        <v>727</v>
      </c>
      <c r="E254" s="11" t="s">
        <v>544</v>
      </c>
      <c r="F254" s="65">
        <v>142.91</v>
      </c>
      <c r="G254" s="131"/>
      <c r="H254" s="154">
        <f t="shared" si="3"/>
        <v>0</v>
      </c>
    </row>
    <row r="255" spans="1:8" ht="14.25">
      <c r="A255" s="84" t="s">
        <v>102</v>
      </c>
      <c r="B255" s="11" t="s">
        <v>547</v>
      </c>
      <c r="C255" s="11" t="s">
        <v>546</v>
      </c>
      <c r="D255" s="12" t="s">
        <v>469</v>
      </c>
      <c r="E255" s="11" t="s">
        <v>515</v>
      </c>
      <c r="F255" s="65">
        <v>6</v>
      </c>
      <c r="G255" s="131"/>
      <c r="H255" s="154">
        <f t="shared" si="3"/>
        <v>0</v>
      </c>
    </row>
    <row r="256" spans="1:8" ht="14.25">
      <c r="A256" s="84" t="s">
        <v>103</v>
      </c>
      <c r="B256" s="11" t="s">
        <v>547</v>
      </c>
      <c r="C256" s="11" t="s">
        <v>546</v>
      </c>
      <c r="D256" s="12" t="s">
        <v>503</v>
      </c>
      <c r="E256" s="11" t="s">
        <v>515</v>
      </c>
      <c r="F256" s="65">
        <v>6</v>
      </c>
      <c r="G256" s="131"/>
      <c r="H256" s="154">
        <f t="shared" si="3"/>
        <v>0</v>
      </c>
    </row>
    <row r="257" spans="1:9" ht="28.5">
      <c r="A257" s="84" t="s">
        <v>104</v>
      </c>
      <c r="B257" s="11" t="s">
        <v>547</v>
      </c>
      <c r="C257" s="11" t="s">
        <v>546</v>
      </c>
      <c r="D257" s="12" t="s">
        <v>477</v>
      </c>
      <c r="E257" s="11" t="s">
        <v>515</v>
      </c>
      <c r="F257" s="65">
        <v>4</v>
      </c>
      <c r="G257" s="131"/>
      <c r="H257" s="154">
        <f t="shared" si="3"/>
        <v>0</v>
      </c>
    </row>
    <row r="258" spans="1:9" ht="28.5">
      <c r="A258" s="84" t="s">
        <v>105</v>
      </c>
      <c r="B258" s="11" t="s">
        <v>547</v>
      </c>
      <c r="C258" s="11" t="s">
        <v>546</v>
      </c>
      <c r="D258" s="12" t="s">
        <v>514</v>
      </c>
      <c r="E258" s="11" t="s">
        <v>515</v>
      </c>
      <c r="F258" s="65">
        <v>4</v>
      </c>
      <c r="G258" s="131"/>
      <c r="H258" s="154">
        <f t="shared" si="3"/>
        <v>0</v>
      </c>
    </row>
    <row r="259" spans="1:9" ht="28.5">
      <c r="A259" s="84" t="s">
        <v>106</v>
      </c>
      <c r="B259" s="11" t="s">
        <v>547</v>
      </c>
      <c r="C259" s="11" t="s">
        <v>546</v>
      </c>
      <c r="D259" s="12" t="s">
        <v>490</v>
      </c>
      <c r="E259" s="11" t="s">
        <v>515</v>
      </c>
      <c r="F259" s="65">
        <v>2</v>
      </c>
      <c r="G259" s="131"/>
      <c r="H259" s="154">
        <f t="shared" si="3"/>
        <v>0</v>
      </c>
    </row>
    <row r="260" spans="1:9" ht="28.5">
      <c r="A260" s="84" t="s">
        <v>107</v>
      </c>
      <c r="B260" s="11" t="s">
        <v>547</v>
      </c>
      <c r="C260" s="11" t="s">
        <v>546</v>
      </c>
      <c r="D260" s="12" t="s">
        <v>520</v>
      </c>
      <c r="E260" s="11" t="s">
        <v>515</v>
      </c>
      <c r="F260" s="65">
        <v>2</v>
      </c>
      <c r="G260" s="131"/>
      <c r="H260" s="154">
        <f t="shared" si="3"/>
        <v>0</v>
      </c>
    </row>
    <row r="261" spans="1:9" ht="14.25">
      <c r="A261" s="84" t="s">
        <v>108</v>
      </c>
      <c r="B261" s="11" t="s">
        <v>547</v>
      </c>
      <c r="C261" s="11" t="s">
        <v>546</v>
      </c>
      <c r="D261" s="12" t="s">
        <v>506</v>
      </c>
      <c r="E261" s="11" t="s">
        <v>498</v>
      </c>
      <c r="F261" s="65">
        <v>42</v>
      </c>
      <c r="G261" s="131"/>
      <c r="H261" s="154">
        <f t="shared" si="3"/>
        <v>0</v>
      </c>
    </row>
    <row r="262" spans="1:9" ht="14.25">
      <c r="A262" s="84" t="s">
        <v>109</v>
      </c>
      <c r="B262" s="11" t="s">
        <v>547</v>
      </c>
      <c r="C262" s="11" t="s">
        <v>546</v>
      </c>
      <c r="D262" s="12" t="s">
        <v>475</v>
      </c>
      <c r="E262" s="11" t="s">
        <v>488</v>
      </c>
      <c r="F262" s="65">
        <v>102.08</v>
      </c>
      <c r="G262" s="131"/>
      <c r="H262" s="154">
        <f t="shared" si="3"/>
        <v>0</v>
      </c>
    </row>
    <row r="263" spans="1:9" ht="28.5">
      <c r="A263" s="84" t="s">
        <v>110</v>
      </c>
      <c r="B263" s="11" t="s">
        <v>547</v>
      </c>
      <c r="C263" s="11" t="s">
        <v>513</v>
      </c>
      <c r="D263" s="12" t="s">
        <v>569</v>
      </c>
      <c r="E263" s="11" t="s">
        <v>512</v>
      </c>
      <c r="F263" s="65">
        <v>110</v>
      </c>
      <c r="G263" s="131"/>
      <c r="H263" s="154">
        <f t="shared" si="3"/>
        <v>0</v>
      </c>
    </row>
    <row r="264" spans="1:9" ht="28.5">
      <c r="A264" s="84" t="s">
        <v>111</v>
      </c>
      <c r="B264" s="11" t="s">
        <v>547</v>
      </c>
      <c r="C264" s="11" t="s">
        <v>513</v>
      </c>
      <c r="D264" s="12" t="s">
        <v>795</v>
      </c>
      <c r="E264" s="11" t="s">
        <v>488</v>
      </c>
      <c r="F264" s="65">
        <v>93.67</v>
      </c>
      <c r="G264" s="131"/>
      <c r="H264" s="154">
        <f t="shared" si="3"/>
        <v>0</v>
      </c>
    </row>
    <row r="265" spans="1:9" ht="14.25">
      <c r="A265" s="84" t="s">
        <v>112</v>
      </c>
      <c r="B265" s="11" t="s">
        <v>547</v>
      </c>
      <c r="C265" s="11" t="s">
        <v>513</v>
      </c>
      <c r="D265" s="12" t="s">
        <v>570</v>
      </c>
      <c r="E265" s="11" t="s">
        <v>488</v>
      </c>
      <c r="F265" s="65">
        <v>93.67</v>
      </c>
      <c r="G265" s="131"/>
      <c r="H265" s="154">
        <f t="shared" si="3"/>
        <v>0</v>
      </c>
    </row>
    <row r="266" spans="1:9" ht="14.25">
      <c r="A266" s="84" t="s">
        <v>113</v>
      </c>
      <c r="B266" s="11" t="s">
        <v>547</v>
      </c>
      <c r="C266" s="11" t="s">
        <v>513</v>
      </c>
      <c r="D266" s="12" t="s">
        <v>508</v>
      </c>
      <c r="E266" s="11" t="s">
        <v>488</v>
      </c>
      <c r="F266" s="65">
        <v>93.67</v>
      </c>
      <c r="G266" s="131"/>
      <c r="H266" s="154">
        <f t="shared" ref="H266:H273" si="4">ROUND(F266*G266,2)</f>
        <v>0</v>
      </c>
    </row>
    <row r="267" spans="1:9" ht="14.25">
      <c r="A267" s="84" t="s">
        <v>114</v>
      </c>
      <c r="B267" s="11" t="s">
        <v>547</v>
      </c>
      <c r="C267" s="11" t="s">
        <v>1624</v>
      </c>
      <c r="D267" s="12" t="s">
        <v>796</v>
      </c>
      <c r="E267" s="11" t="s">
        <v>488</v>
      </c>
      <c r="F267" s="65">
        <v>93.67</v>
      </c>
      <c r="G267" s="131"/>
      <c r="H267" s="154">
        <f t="shared" si="4"/>
        <v>0</v>
      </c>
    </row>
    <row r="268" spans="1:9" s="23" customFormat="1" ht="29.25">
      <c r="A268" s="84" t="s">
        <v>211</v>
      </c>
      <c r="B268" s="58" t="s">
        <v>547</v>
      </c>
      <c r="C268" s="58" t="s">
        <v>1621</v>
      </c>
      <c r="D268" s="47" t="s">
        <v>2056</v>
      </c>
      <c r="E268" s="58" t="s">
        <v>498</v>
      </c>
      <c r="F268" s="66">
        <v>32</v>
      </c>
      <c r="G268" s="133"/>
      <c r="H268" s="154">
        <f t="shared" si="4"/>
        <v>0</v>
      </c>
      <c r="I268" s="115"/>
    </row>
    <row r="269" spans="1:9" ht="28.5">
      <c r="A269" s="84" t="s">
        <v>212</v>
      </c>
      <c r="B269" s="11" t="s">
        <v>547</v>
      </c>
      <c r="C269" s="11" t="s">
        <v>1621</v>
      </c>
      <c r="D269" s="12" t="s">
        <v>472</v>
      </c>
      <c r="E269" s="11" t="s">
        <v>488</v>
      </c>
      <c r="F269" s="65">
        <v>93.67</v>
      </c>
      <c r="G269" s="131"/>
      <c r="H269" s="154">
        <f t="shared" si="4"/>
        <v>0</v>
      </c>
    </row>
    <row r="270" spans="1:9" ht="14.25">
      <c r="A270" s="84" t="s">
        <v>213</v>
      </c>
      <c r="B270" s="11" t="s">
        <v>547</v>
      </c>
      <c r="C270" s="11" t="s">
        <v>1621</v>
      </c>
      <c r="D270" s="12" t="s">
        <v>485</v>
      </c>
      <c r="E270" s="11" t="s">
        <v>488</v>
      </c>
      <c r="F270" s="65">
        <v>93.67</v>
      </c>
      <c r="G270" s="131"/>
      <c r="H270" s="154">
        <f t="shared" si="4"/>
        <v>0</v>
      </c>
    </row>
    <row r="271" spans="1:9" ht="14.25">
      <c r="A271" s="84" t="s">
        <v>730</v>
      </c>
      <c r="B271" s="11" t="s">
        <v>547</v>
      </c>
      <c r="C271" s="11" t="s">
        <v>470</v>
      </c>
      <c r="D271" s="12" t="s">
        <v>571</v>
      </c>
      <c r="E271" s="11" t="s">
        <v>488</v>
      </c>
      <c r="F271" s="65">
        <v>93.67</v>
      </c>
      <c r="G271" s="131"/>
      <c r="H271" s="154">
        <f t="shared" si="4"/>
        <v>0</v>
      </c>
    </row>
    <row r="272" spans="1:9" ht="14.25">
      <c r="A272" s="84" t="s">
        <v>214</v>
      </c>
      <c r="B272" s="11" t="s">
        <v>547</v>
      </c>
      <c r="C272" s="11" t="s">
        <v>1624</v>
      </c>
      <c r="D272" s="12" t="s">
        <v>800</v>
      </c>
      <c r="E272" s="11" t="s">
        <v>544</v>
      </c>
      <c r="F272" s="65">
        <v>25.8</v>
      </c>
      <c r="G272" s="131"/>
      <c r="H272" s="154">
        <f t="shared" si="4"/>
        <v>0</v>
      </c>
    </row>
    <row r="273" spans="1:9" ht="28.5">
      <c r="A273" s="84" t="s">
        <v>215</v>
      </c>
      <c r="B273" s="11" t="s">
        <v>547</v>
      </c>
      <c r="C273" s="11" t="s">
        <v>546</v>
      </c>
      <c r="D273" s="12" t="s">
        <v>572</v>
      </c>
      <c r="E273" s="11" t="s">
        <v>544</v>
      </c>
      <c r="F273" s="65">
        <v>141.4</v>
      </c>
      <c r="G273" s="131"/>
      <c r="H273" s="154">
        <f t="shared" si="4"/>
        <v>0</v>
      </c>
    </row>
    <row r="274" spans="1:9" ht="14.25" customHeight="1">
      <c r="A274" s="119" t="s">
        <v>120</v>
      </c>
      <c r="B274" s="120"/>
      <c r="C274" s="120"/>
      <c r="D274" s="120"/>
      <c r="E274" s="120"/>
      <c r="F274" s="120"/>
      <c r="G274" s="120"/>
      <c r="H274" s="121"/>
    </row>
    <row r="275" spans="1:9" ht="15">
      <c r="A275" s="5" t="s">
        <v>2057</v>
      </c>
      <c r="B275" s="6" t="s">
        <v>1442</v>
      </c>
      <c r="C275" s="6" t="s">
        <v>547</v>
      </c>
      <c r="D275" s="29" t="s">
        <v>121</v>
      </c>
      <c r="E275" s="9" t="s">
        <v>547</v>
      </c>
      <c r="F275" s="64" t="s">
        <v>547</v>
      </c>
      <c r="G275" s="150" t="s">
        <v>547</v>
      </c>
      <c r="H275" s="156" t="s">
        <v>547</v>
      </c>
    </row>
    <row r="276" spans="1:9" s="23" customFormat="1" ht="15">
      <c r="A276" s="19" t="s">
        <v>2118</v>
      </c>
      <c r="B276" s="20" t="s">
        <v>1442</v>
      </c>
      <c r="C276" s="20" t="s">
        <v>547</v>
      </c>
      <c r="D276" s="30" t="s">
        <v>122</v>
      </c>
      <c r="E276" s="22" t="s">
        <v>547</v>
      </c>
      <c r="F276" s="67" t="s">
        <v>547</v>
      </c>
      <c r="G276" s="133"/>
      <c r="H276" s="154"/>
      <c r="I276" s="115"/>
    </row>
    <row r="277" spans="1:9" ht="14.25">
      <c r="A277" s="84" t="s">
        <v>216</v>
      </c>
      <c r="B277" s="85"/>
      <c r="C277" s="85" t="s">
        <v>880</v>
      </c>
      <c r="D277" s="79" t="s">
        <v>836</v>
      </c>
      <c r="E277" s="85" t="s">
        <v>498</v>
      </c>
      <c r="F277" s="104">
        <v>1.6</v>
      </c>
      <c r="G277" s="136"/>
      <c r="H277" s="154">
        <f t="shared" ref="H277:H339" si="5">ROUND(F277*G277,2)</f>
        <v>0</v>
      </c>
    </row>
    <row r="278" spans="1:9" ht="14.25">
      <c r="A278" s="84" t="s">
        <v>217</v>
      </c>
      <c r="B278" s="85"/>
      <c r="C278" s="85" t="s">
        <v>880</v>
      </c>
      <c r="D278" s="79" t="s">
        <v>837</v>
      </c>
      <c r="E278" s="85" t="s">
        <v>498</v>
      </c>
      <c r="F278" s="104">
        <v>1.2</v>
      </c>
      <c r="G278" s="136"/>
      <c r="H278" s="154">
        <f t="shared" si="5"/>
        <v>0</v>
      </c>
    </row>
    <row r="279" spans="1:9" ht="14.25">
      <c r="A279" s="84" t="s">
        <v>218</v>
      </c>
      <c r="B279" s="85"/>
      <c r="C279" s="85" t="s">
        <v>880</v>
      </c>
      <c r="D279" s="79" t="s">
        <v>838</v>
      </c>
      <c r="E279" s="85" t="s">
        <v>498</v>
      </c>
      <c r="F279" s="104">
        <v>12.2</v>
      </c>
      <c r="G279" s="136"/>
      <c r="H279" s="154">
        <f t="shared" si="5"/>
        <v>0</v>
      </c>
    </row>
    <row r="280" spans="1:9" ht="14.25">
      <c r="A280" s="84" t="s">
        <v>219</v>
      </c>
      <c r="B280" s="85"/>
      <c r="C280" s="85" t="s">
        <v>880</v>
      </c>
      <c r="D280" s="79" t="s">
        <v>839</v>
      </c>
      <c r="E280" s="85" t="s">
        <v>498</v>
      </c>
      <c r="F280" s="104">
        <v>19.100000000000001</v>
      </c>
      <c r="G280" s="136"/>
      <c r="H280" s="154">
        <f t="shared" si="5"/>
        <v>0</v>
      </c>
    </row>
    <row r="281" spans="1:9" ht="14.25">
      <c r="A281" s="84" t="s">
        <v>220</v>
      </c>
      <c r="B281" s="85"/>
      <c r="C281" s="85" t="s">
        <v>880</v>
      </c>
      <c r="D281" s="79" t="s">
        <v>184</v>
      </c>
      <c r="E281" s="85" t="s">
        <v>498</v>
      </c>
      <c r="F281" s="104">
        <v>50.8</v>
      </c>
      <c r="G281" s="136"/>
      <c r="H281" s="154">
        <f t="shared" si="5"/>
        <v>0</v>
      </c>
    </row>
    <row r="282" spans="1:9" ht="14.25">
      <c r="A282" s="84" t="s">
        <v>221</v>
      </c>
      <c r="B282" s="85"/>
      <c r="C282" s="85" t="s">
        <v>880</v>
      </c>
      <c r="D282" s="79" t="s">
        <v>203</v>
      </c>
      <c r="E282" s="85" t="s">
        <v>498</v>
      </c>
      <c r="F282" s="104">
        <v>84.9</v>
      </c>
      <c r="G282" s="136"/>
      <c r="H282" s="154">
        <f t="shared" si="5"/>
        <v>0</v>
      </c>
    </row>
    <row r="283" spans="1:9" ht="14.25">
      <c r="A283" s="84" t="s">
        <v>222</v>
      </c>
      <c r="B283" s="85"/>
      <c r="C283" s="85" t="s">
        <v>880</v>
      </c>
      <c r="D283" s="79" t="s">
        <v>204</v>
      </c>
      <c r="E283" s="85" t="s">
        <v>498</v>
      </c>
      <c r="F283" s="104">
        <v>84.9</v>
      </c>
      <c r="G283" s="136"/>
      <c r="H283" s="154">
        <f t="shared" si="5"/>
        <v>0</v>
      </c>
    </row>
    <row r="284" spans="1:9" s="23" customFormat="1" ht="15">
      <c r="A284" s="19" t="s">
        <v>2119</v>
      </c>
      <c r="B284" s="20" t="s">
        <v>1442</v>
      </c>
      <c r="C284" s="20" t="s">
        <v>547</v>
      </c>
      <c r="D284" s="30" t="s">
        <v>123</v>
      </c>
      <c r="E284" s="22" t="s">
        <v>547</v>
      </c>
      <c r="F284" s="67" t="s">
        <v>547</v>
      </c>
      <c r="G284" s="133"/>
      <c r="H284" s="154"/>
      <c r="I284" s="115"/>
    </row>
    <row r="285" spans="1:9" ht="14.25">
      <c r="A285" s="84" t="s">
        <v>223</v>
      </c>
      <c r="B285" s="85"/>
      <c r="C285" s="85" t="s">
        <v>880</v>
      </c>
      <c r="D285" s="79" t="s">
        <v>839</v>
      </c>
      <c r="E285" s="85" t="s">
        <v>498</v>
      </c>
      <c r="F285" s="104">
        <v>6.7</v>
      </c>
      <c r="G285" s="136"/>
      <c r="H285" s="154">
        <f t="shared" si="5"/>
        <v>0</v>
      </c>
    </row>
    <row r="286" spans="1:9" ht="14.25">
      <c r="A286" s="84" t="s">
        <v>224</v>
      </c>
      <c r="B286" s="85"/>
      <c r="C286" s="85" t="s">
        <v>880</v>
      </c>
      <c r="D286" s="79" t="s">
        <v>187</v>
      </c>
      <c r="E286" s="85" t="s">
        <v>498</v>
      </c>
      <c r="F286" s="104">
        <v>30</v>
      </c>
      <c r="G286" s="136"/>
      <c r="H286" s="154">
        <f t="shared" si="5"/>
        <v>0</v>
      </c>
    </row>
    <row r="287" spans="1:9" ht="14.25">
      <c r="A287" s="84" t="s">
        <v>225</v>
      </c>
      <c r="B287" s="85"/>
      <c r="C287" s="85" t="s">
        <v>880</v>
      </c>
      <c r="D287" s="79" t="s">
        <v>184</v>
      </c>
      <c r="E287" s="85" t="s">
        <v>498</v>
      </c>
      <c r="F287" s="104">
        <v>17.399999999999999</v>
      </c>
      <c r="G287" s="136"/>
      <c r="H287" s="154">
        <f t="shared" si="5"/>
        <v>0</v>
      </c>
    </row>
    <row r="288" spans="1:9" ht="14.25">
      <c r="A288" s="84" t="s">
        <v>226</v>
      </c>
      <c r="B288" s="85"/>
      <c r="C288" s="85" t="s">
        <v>880</v>
      </c>
      <c r="D288" s="79" t="s">
        <v>188</v>
      </c>
      <c r="E288" s="85" t="s">
        <v>498</v>
      </c>
      <c r="F288" s="104">
        <v>10</v>
      </c>
      <c r="G288" s="136"/>
      <c r="H288" s="154">
        <f t="shared" si="5"/>
        <v>0</v>
      </c>
    </row>
    <row r="289" spans="1:9" ht="14.25">
      <c r="A289" s="84" t="s">
        <v>227</v>
      </c>
      <c r="B289" s="85"/>
      <c r="C289" s="85" t="s">
        <v>880</v>
      </c>
      <c r="D289" s="79" t="s">
        <v>203</v>
      </c>
      <c r="E289" s="85" t="s">
        <v>498</v>
      </c>
      <c r="F289" s="104">
        <v>64.099999999999994</v>
      </c>
      <c r="G289" s="136"/>
      <c r="H289" s="154">
        <f t="shared" si="5"/>
        <v>0</v>
      </c>
    </row>
    <row r="290" spans="1:9" ht="14.25">
      <c r="A290" s="84" t="s">
        <v>228</v>
      </c>
      <c r="B290" s="85"/>
      <c r="C290" s="85" t="s">
        <v>880</v>
      </c>
      <c r="D290" s="79" t="s">
        <v>204</v>
      </c>
      <c r="E290" s="85" t="s">
        <v>498</v>
      </c>
      <c r="F290" s="104">
        <v>64.099999999999994</v>
      </c>
      <c r="G290" s="136"/>
      <c r="H290" s="154">
        <f t="shared" si="5"/>
        <v>0</v>
      </c>
    </row>
    <row r="291" spans="1:9" ht="14.25">
      <c r="A291" s="84" t="s">
        <v>229</v>
      </c>
      <c r="B291" s="24"/>
      <c r="C291" s="85" t="s">
        <v>880</v>
      </c>
      <c r="D291" s="79" t="s">
        <v>189</v>
      </c>
      <c r="E291" s="85" t="s">
        <v>1622</v>
      </c>
      <c r="F291" s="86">
        <v>4</v>
      </c>
      <c r="G291" s="135"/>
      <c r="H291" s="154">
        <f t="shared" si="5"/>
        <v>0</v>
      </c>
    </row>
    <row r="292" spans="1:9" ht="14.25">
      <c r="A292" s="84" t="s">
        <v>230</v>
      </c>
      <c r="B292" s="24"/>
      <c r="C292" s="85" t="s">
        <v>880</v>
      </c>
      <c r="D292" s="79" t="s">
        <v>190</v>
      </c>
      <c r="E292" s="85" t="s">
        <v>1622</v>
      </c>
      <c r="F292" s="86">
        <v>4</v>
      </c>
      <c r="G292" s="135"/>
      <c r="H292" s="154">
        <f t="shared" si="5"/>
        <v>0</v>
      </c>
    </row>
    <row r="293" spans="1:9" s="23" customFormat="1" ht="15">
      <c r="A293" s="19" t="s">
        <v>2120</v>
      </c>
      <c r="B293" s="20" t="s">
        <v>1442</v>
      </c>
      <c r="C293" s="20" t="s">
        <v>547</v>
      </c>
      <c r="D293" s="30" t="s">
        <v>124</v>
      </c>
      <c r="E293" s="22" t="s">
        <v>547</v>
      </c>
      <c r="F293" s="67" t="s">
        <v>547</v>
      </c>
      <c r="G293" s="133"/>
      <c r="H293" s="154"/>
      <c r="I293" s="115"/>
    </row>
    <row r="294" spans="1:9" ht="14.25">
      <c r="A294" s="84" t="s">
        <v>231</v>
      </c>
      <c r="B294" s="85"/>
      <c r="C294" s="85" t="s">
        <v>880</v>
      </c>
      <c r="D294" s="79" t="s">
        <v>191</v>
      </c>
      <c r="E294" s="85" t="s">
        <v>498</v>
      </c>
      <c r="F294" s="104">
        <v>23</v>
      </c>
      <c r="G294" s="136"/>
      <c r="H294" s="154">
        <f t="shared" si="5"/>
        <v>0</v>
      </c>
    </row>
    <row r="295" spans="1:9" ht="14.25">
      <c r="A295" s="84" t="s">
        <v>232</v>
      </c>
      <c r="B295" s="85"/>
      <c r="C295" s="85" t="s">
        <v>880</v>
      </c>
      <c r="D295" s="79" t="s">
        <v>195</v>
      </c>
      <c r="E295" s="85" t="s">
        <v>498</v>
      </c>
      <c r="F295" s="104">
        <v>109.2</v>
      </c>
      <c r="G295" s="136"/>
      <c r="H295" s="154">
        <f t="shared" si="5"/>
        <v>0</v>
      </c>
    </row>
    <row r="296" spans="1:9" ht="14.25">
      <c r="A296" s="84" t="s">
        <v>233</v>
      </c>
      <c r="B296" s="85"/>
      <c r="C296" s="85" t="s">
        <v>880</v>
      </c>
      <c r="D296" s="79" t="s">
        <v>196</v>
      </c>
      <c r="E296" s="85" t="s">
        <v>498</v>
      </c>
      <c r="F296" s="104">
        <v>225.5</v>
      </c>
      <c r="G296" s="136"/>
      <c r="H296" s="154">
        <f t="shared" si="5"/>
        <v>0</v>
      </c>
    </row>
    <row r="297" spans="1:9" ht="14.25">
      <c r="A297" s="84" t="s">
        <v>234</v>
      </c>
      <c r="B297" s="85"/>
      <c r="C297" s="85" t="s">
        <v>880</v>
      </c>
      <c r="D297" s="79" t="s">
        <v>125</v>
      </c>
      <c r="E297" s="85" t="s">
        <v>515</v>
      </c>
      <c r="F297" s="104">
        <v>35</v>
      </c>
      <c r="G297" s="136"/>
      <c r="H297" s="154">
        <f t="shared" si="5"/>
        <v>0</v>
      </c>
    </row>
    <row r="298" spans="1:9" ht="14.25">
      <c r="A298" s="84" t="s">
        <v>441</v>
      </c>
      <c r="B298" s="55"/>
      <c r="C298" s="87" t="s">
        <v>880</v>
      </c>
      <c r="D298" s="88" t="s">
        <v>442</v>
      </c>
      <c r="E298" s="55" t="s">
        <v>498</v>
      </c>
      <c r="F298" s="56">
        <v>357.7</v>
      </c>
      <c r="G298" s="134"/>
      <c r="H298" s="154">
        <f t="shared" si="5"/>
        <v>0</v>
      </c>
    </row>
    <row r="299" spans="1:9" ht="14.25">
      <c r="A299" s="84" t="s">
        <v>235</v>
      </c>
      <c r="B299" s="85"/>
      <c r="C299" s="85" t="s">
        <v>880</v>
      </c>
      <c r="D299" s="79" t="s">
        <v>192</v>
      </c>
      <c r="E299" s="85" t="s">
        <v>498</v>
      </c>
      <c r="F299" s="104">
        <v>357.7</v>
      </c>
      <c r="G299" s="136"/>
      <c r="H299" s="154">
        <f t="shared" si="5"/>
        <v>0</v>
      </c>
    </row>
    <row r="300" spans="1:9" s="23" customFormat="1" ht="15">
      <c r="A300" s="19" t="s">
        <v>2121</v>
      </c>
      <c r="B300" s="20" t="s">
        <v>1442</v>
      </c>
      <c r="C300" s="20" t="s">
        <v>547</v>
      </c>
      <c r="D300" s="30" t="s">
        <v>126</v>
      </c>
      <c r="E300" s="22" t="s">
        <v>547</v>
      </c>
      <c r="F300" s="67" t="s">
        <v>547</v>
      </c>
      <c r="G300" s="133"/>
      <c r="H300" s="154"/>
      <c r="I300" s="115"/>
    </row>
    <row r="301" spans="1:9" ht="14.25">
      <c r="A301" s="84" t="s">
        <v>236</v>
      </c>
      <c r="B301" s="24"/>
      <c r="C301" s="85" t="s">
        <v>880</v>
      </c>
      <c r="D301" s="79" t="s">
        <v>127</v>
      </c>
      <c r="E301" s="85" t="s">
        <v>1622</v>
      </c>
      <c r="F301" s="86">
        <v>2</v>
      </c>
      <c r="G301" s="135"/>
      <c r="H301" s="154">
        <f t="shared" si="5"/>
        <v>0</v>
      </c>
    </row>
    <row r="302" spans="1:9" ht="14.25">
      <c r="A302" s="84" t="s">
        <v>237</v>
      </c>
      <c r="B302" s="85"/>
      <c r="C302" s="85" t="s">
        <v>880</v>
      </c>
      <c r="D302" s="79" t="s">
        <v>128</v>
      </c>
      <c r="E302" s="85" t="s">
        <v>515</v>
      </c>
      <c r="F302" s="86">
        <v>1</v>
      </c>
      <c r="G302" s="135"/>
      <c r="H302" s="154">
        <f t="shared" si="5"/>
        <v>0</v>
      </c>
    </row>
    <row r="303" spans="1:9" ht="14.25">
      <c r="A303" s="84" t="s">
        <v>238</v>
      </c>
      <c r="B303" s="85"/>
      <c r="C303" s="85" t="s">
        <v>880</v>
      </c>
      <c r="D303" s="79" t="s">
        <v>129</v>
      </c>
      <c r="E303" s="85" t="s">
        <v>1622</v>
      </c>
      <c r="F303" s="86">
        <v>1</v>
      </c>
      <c r="G303" s="135"/>
      <c r="H303" s="154">
        <f t="shared" si="5"/>
        <v>0</v>
      </c>
    </row>
    <row r="304" spans="1:9" ht="14.25">
      <c r="A304" s="84" t="s">
        <v>239</v>
      </c>
      <c r="B304" s="85"/>
      <c r="C304" s="85" t="s">
        <v>880</v>
      </c>
      <c r="D304" s="79" t="s">
        <v>443</v>
      </c>
      <c r="E304" s="85" t="s">
        <v>1622</v>
      </c>
      <c r="F304" s="104">
        <v>7</v>
      </c>
      <c r="G304" s="136"/>
      <c r="H304" s="154">
        <f t="shared" si="5"/>
        <v>0</v>
      </c>
    </row>
    <row r="305" spans="1:9" ht="14.25">
      <c r="A305" s="84" t="s">
        <v>444</v>
      </c>
      <c r="B305" s="55"/>
      <c r="C305" s="87" t="s">
        <v>880</v>
      </c>
      <c r="D305" s="88" t="s">
        <v>445</v>
      </c>
      <c r="E305" s="55" t="s">
        <v>1622</v>
      </c>
      <c r="F305" s="56">
        <v>6</v>
      </c>
      <c r="G305" s="134"/>
      <c r="H305" s="154">
        <f t="shared" si="5"/>
        <v>0</v>
      </c>
    </row>
    <row r="306" spans="1:9" ht="14.25">
      <c r="A306" s="84" t="s">
        <v>446</v>
      </c>
      <c r="B306" s="55"/>
      <c r="C306" s="87" t="s">
        <v>880</v>
      </c>
      <c r="D306" s="88" t="s">
        <v>445</v>
      </c>
      <c r="E306" s="55" t="s">
        <v>1622</v>
      </c>
      <c r="F306" s="56">
        <v>6</v>
      </c>
      <c r="G306" s="134"/>
      <c r="H306" s="154">
        <f t="shared" si="5"/>
        <v>0</v>
      </c>
    </row>
    <row r="307" spans="1:9" ht="14.25">
      <c r="A307" s="84" t="s">
        <v>240</v>
      </c>
      <c r="B307" s="85"/>
      <c r="C307" s="85" t="s">
        <v>880</v>
      </c>
      <c r="D307" s="79" t="s">
        <v>447</v>
      </c>
      <c r="E307" s="85" t="s">
        <v>1622</v>
      </c>
      <c r="F307" s="104">
        <v>7</v>
      </c>
      <c r="G307" s="136"/>
      <c r="H307" s="154">
        <f t="shared" si="5"/>
        <v>0</v>
      </c>
    </row>
    <row r="308" spans="1:9" ht="14.25">
      <c r="A308" s="84" t="s">
        <v>448</v>
      </c>
      <c r="B308" s="55"/>
      <c r="C308" s="87" t="s">
        <v>880</v>
      </c>
      <c r="D308" s="88" t="s">
        <v>449</v>
      </c>
      <c r="E308" s="55" t="s">
        <v>1622</v>
      </c>
      <c r="F308" s="56">
        <v>4</v>
      </c>
      <c r="G308" s="134"/>
      <c r="H308" s="154">
        <f t="shared" si="5"/>
        <v>0</v>
      </c>
    </row>
    <row r="309" spans="1:9" ht="14.25">
      <c r="A309" s="84" t="s">
        <v>241</v>
      </c>
      <c r="B309" s="24"/>
      <c r="C309" s="85" t="s">
        <v>880</v>
      </c>
      <c r="D309" s="79" t="s">
        <v>130</v>
      </c>
      <c r="E309" s="103" t="s">
        <v>131</v>
      </c>
      <c r="F309" s="105">
        <v>8</v>
      </c>
      <c r="G309" s="137"/>
      <c r="H309" s="154">
        <f t="shared" si="5"/>
        <v>0</v>
      </c>
    </row>
    <row r="310" spans="1:9" ht="14.25">
      <c r="A310" s="84" t="s">
        <v>242</v>
      </c>
      <c r="B310" s="85"/>
      <c r="C310" s="85" t="s">
        <v>880</v>
      </c>
      <c r="D310" s="79" t="s">
        <v>1779</v>
      </c>
      <c r="E310" s="85" t="s">
        <v>498</v>
      </c>
      <c r="F310" s="104">
        <v>234.8</v>
      </c>
      <c r="G310" s="136"/>
      <c r="H310" s="154">
        <f t="shared" si="5"/>
        <v>0</v>
      </c>
    </row>
    <row r="311" spans="1:9" ht="14.25">
      <c r="A311" s="84" t="s">
        <v>450</v>
      </c>
      <c r="B311" s="55"/>
      <c r="C311" s="87" t="s">
        <v>880</v>
      </c>
      <c r="D311" s="88" t="s">
        <v>1914</v>
      </c>
      <c r="E311" s="55" t="s">
        <v>488</v>
      </c>
      <c r="F311" s="56">
        <v>53.14</v>
      </c>
      <c r="G311" s="134"/>
      <c r="H311" s="154">
        <f t="shared" si="5"/>
        <v>0</v>
      </c>
    </row>
    <row r="312" spans="1:9" ht="14.25">
      <c r="A312" s="84" t="s">
        <v>451</v>
      </c>
      <c r="B312" s="55"/>
      <c r="C312" s="87" t="s">
        <v>880</v>
      </c>
      <c r="D312" s="88" t="s">
        <v>452</v>
      </c>
      <c r="E312" s="55" t="s">
        <v>488</v>
      </c>
      <c r="F312" s="56">
        <v>69.41</v>
      </c>
      <c r="G312" s="134"/>
      <c r="H312" s="154">
        <f t="shared" si="5"/>
        <v>0</v>
      </c>
    </row>
    <row r="313" spans="1:9" ht="14.25">
      <c r="A313" s="84" t="s">
        <v>453</v>
      </c>
      <c r="B313" s="55"/>
      <c r="C313" s="87" t="s">
        <v>880</v>
      </c>
      <c r="D313" s="88" t="s">
        <v>454</v>
      </c>
      <c r="E313" s="55" t="s">
        <v>488</v>
      </c>
      <c r="F313" s="56">
        <v>53.14</v>
      </c>
      <c r="G313" s="134"/>
      <c r="H313" s="154">
        <f t="shared" si="5"/>
        <v>0</v>
      </c>
    </row>
    <row r="314" spans="1:9" ht="14.25">
      <c r="A314" s="84" t="s">
        <v>455</v>
      </c>
      <c r="B314" s="55"/>
      <c r="C314" s="87" t="s">
        <v>880</v>
      </c>
      <c r="D314" s="88" t="s">
        <v>456</v>
      </c>
      <c r="E314" s="55" t="s">
        <v>488</v>
      </c>
      <c r="F314" s="56">
        <v>69.41</v>
      </c>
      <c r="G314" s="134"/>
      <c r="H314" s="154">
        <f t="shared" si="5"/>
        <v>0</v>
      </c>
    </row>
    <row r="315" spans="1:9" ht="14.25">
      <c r="A315" s="84" t="s">
        <v>457</v>
      </c>
      <c r="B315" s="55"/>
      <c r="C315" s="87" t="s">
        <v>880</v>
      </c>
      <c r="D315" s="88" t="s">
        <v>458</v>
      </c>
      <c r="E315" s="55" t="s">
        <v>488</v>
      </c>
      <c r="F315" s="56">
        <v>53.14</v>
      </c>
      <c r="G315" s="134"/>
      <c r="H315" s="154">
        <f t="shared" si="5"/>
        <v>0</v>
      </c>
    </row>
    <row r="316" spans="1:9" ht="14.25">
      <c r="A316" s="84" t="s">
        <v>459</v>
      </c>
      <c r="B316" s="55"/>
      <c r="C316" s="87" t="s">
        <v>880</v>
      </c>
      <c r="D316" s="88" t="s">
        <v>460</v>
      </c>
      <c r="E316" s="55" t="s">
        <v>488</v>
      </c>
      <c r="F316" s="56">
        <v>69.41</v>
      </c>
      <c r="G316" s="134"/>
      <c r="H316" s="154">
        <f t="shared" si="5"/>
        <v>0</v>
      </c>
    </row>
    <row r="317" spans="1:9" s="23" customFormat="1" ht="15">
      <c r="A317" s="19" t="s">
        <v>2122</v>
      </c>
      <c r="B317" s="20" t="s">
        <v>1442</v>
      </c>
      <c r="C317" s="20" t="s">
        <v>547</v>
      </c>
      <c r="D317" s="30" t="s">
        <v>724</v>
      </c>
      <c r="E317" s="22" t="s">
        <v>547</v>
      </c>
      <c r="F317" s="67" t="s">
        <v>547</v>
      </c>
      <c r="G317" s="133"/>
      <c r="H317" s="154"/>
      <c r="I317" s="115"/>
    </row>
    <row r="318" spans="1:9" ht="28.5">
      <c r="A318" s="84" t="s">
        <v>243</v>
      </c>
      <c r="B318" s="85"/>
      <c r="C318" s="85" t="s">
        <v>880</v>
      </c>
      <c r="D318" s="79" t="s">
        <v>725</v>
      </c>
      <c r="E318" s="85" t="s">
        <v>1622</v>
      </c>
      <c r="F318" s="104">
        <v>6</v>
      </c>
      <c r="G318" s="136"/>
      <c r="H318" s="154">
        <f t="shared" si="5"/>
        <v>0</v>
      </c>
    </row>
    <row r="319" spans="1:9" ht="28.5">
      <c r="A319" s="84" t="s">
        <v>244</v>
      </c>
      <c r="B319" s="85"/>
      <c r="C319" s="85" t="s">
        <v>880</v>
      </c>
      <c r="D319" s="79" t="s">
        <v>906</v>
      </c>
      <c r="E319" s="85" t="s">
        <v>1622</v>
      </c>
      <c r="F319" s="104">
        <v>13</v>
      </c>
      <c r="G319" s="136"/>
      <c r="H319" s="154">
        <f t="shared" si="5"/>
        <v>0</v>
      </c>
    </row>
    <row r="320" spans="1:9" ht="30.75" customHeight="1">
      <c r="A320" s="84" t="s">
        <v>461</v>
      </c>
      <c r="B320" s="55"/>
      <c r="C320" s="87" t="s">
        <v>880</v>
      </c>
      <c r="D320" s="88" t="s">
        <v>462</v>
      </c>
      <c r="E320" s="55" t="s">
        <v>1622</v>
      </c>
      <c r="F320" s="56">
        <v>2</v>
      </c>
      <c r="G320" s="134"/>
      <c r="H320" s="154">
        <f t="shared" si="5"/>
        <v>0</v>
      </c>
    </row>
    <row r="321" spans="1:9" ht="28.5">
      <c r="A321" s="84" t="s">
        <v>245</v>
      </c>
      <c r="B321" s="85"/>
      <c r="C321" s="85" t="s">
        <v>880</v>
      </c>
      <c r="D321" s="79" t="s">
        <v>463</v>
      </c>
      <c r="E321" s="85" t="s">
        <v>1622</v>
      </c>
      <c r="F321" s="104">
        <v>2</v>
      </c>
      <c r="G321" s="136"/>
      <c r="H321" s="154">
        <f t="shared" si="5"/>
        <v>0</v>
      </c>
    </row>
    <row r="322" spans="1:9" ht="28.5">
      <c r="A322" s="84" t="s">
        <v>246</v>
      </c>
      <c r="B322" s="85"/>
      <c r="C322" s="85" t="s">
        <v>880</v>
      </c>
      <c r="D322" s="79" t="s">
        <v>465</v>
      </c>
      <c r="E322" s="85" t="s">
        <v>1622</v>
      </c>
      <c r="F322" s="104">
        <v>3</v>
      </c>
      <c r="G322" s="136"/>
      <c r="H322" s="154">
        <f t="shared" si="5"/>
        <v>0</v>
      </c>
    </row>
    <row r="323" spans="1:9" ht="28.5">
      <c r="A323" s="84" t="s">
        <v>466</v>
      </c>
      <c r="B323" s="55"/>
      <c r="C323" s="87" t="s">
        <v>880</v>
      </c>
      <c r="D323" s="88" t="s">
        <v>467</v>
      </c>
      <c r="E323" s="55" t="s">
        <v>1622</v>
      </c>
      <c r="F323" s="56">
        <v>1</v>
      </c>
      <c r="G323" s="134"/>
      <c r="H323" s="154">
        <f t="shared" si="5"/>
        <v>0</v>
      </c>
    </row>
    <row r="324" spans="1:9" ht="28.5">
      <c r="A324" s="84" t="s">
        <v>247</v>
      </c>
      <c r="B324" s="85"/>
      <c r="C324" s="85" t="s">
        <v>880</v>
      </c>
      <c r="D324" s="79" t="s">
        <v>463</v>
      </c>
      <c r="E324" s="85" t="s">
        <v>1622</v>
      </c>
      <c r="F324" s="104">
        <v>4</v>
      </c>
      <c r="G324" s="136"/>
      <c r="H324" s="154">
        <f t="shared" si="5"/>
        <v>0</v>
      </c>
    </row>
    <row r="325" spans="1:9" ht="28.5">
      <c r="A325" s="84" t="s">
        <v>468</v>
      </c>
      <c r="B325" s="55"/>
      <c r="C325" s="87" t="s">
        <v>880</v>
      </c>
      <c r="D325" s="88" t="s">
        <v>465</v>
      </c>
      <c r="E325" s="55" t="s">
        <v>1622</v>
      </c>
      <c r="F325" s="56">
        <v>1</v>
      </c>
      <c r="G325" s="134"/>
      <c r="H325" s="154">
        <f t="shared" si="5"/>
        <v>0</v>
      </c>
    </row>
    <row r="326" spans="1:9" ht="28.5">
      <c r="A326" s="84" t="s">
        <v>296</v>
      </c>
      <c r="B326" s="55"/>
      <c r="C326" s="87" t="s">
        <v>880</v>
      </c>
      <c r="D326" s="88" t="s">
        <v>464</v>
      </c>
      <c r="E326" s="55" t="s">
        <v>1622</v>
      </c>
      <c r="F326" s="56">
        <v>7</v>
      </c>
      <c r="G326" s="134"/>
      <c r="H326" s="154">
        <f t="shared" si="5"/>
        <v>0</v>
      </c>
    </row>
    <row r="327" spans="1:9" ht="28.5">
      <c r="A327" s="84" t="s">
        <v>297</v>
      </c>
      <c r="B327" s="55"/>
      <c r="C327" s="87" t="s">
        <v>880</v>
      </c>
      <c r="D327" s="88" t="s">
        <v>295</v>
      </c>
      <c r="E327" s="55" t="s">
        <v>1622</v>
      </c>
      <c r="F327" s="56">
        <v>3</v>
      </c>
      <c r="G327" s="134"/>
      <c r="H327" s="154">
        <f t="shared" si="5"/>
        <v>0</v>
      </c>
    </row>
    <row r="328" spans="1:9" ht="28.5">
      <c r="A328" s="84" t="s">
        <v>248</v>
      </c>
      <c r="B328" s="85"/>
      <c r="C328" s="85" t="s">
        <v>880</v>
      </c>
      <c r="D328" s="79" t="s">
        <v>907</v>
      </c>
      <c r="E328" s="85" t="s">
        <v>1622</v>
      </c>
      <c r="F328" s="86">
        <v>10</v>
      </c>
      <c r="G328" s="135"/>
      <c r="H328" s="154">
        <f t="shared" si="5"/>
        <v>0</v>
      </c>
    </row>
    <row r="329" spans="1:9" ht="14.25">
      <c r="A329" s="84" t="s">
        <v>249</v>
      </c>
      <c r="B329" s="85"/>
      <c r="C329" s="85" t="s">
        <v>880</v>
      </c>
      <c r="D329" s="79" t="s">
        <v>908</v>
      </c>
      <c r="E329" s="85" t="s">
        <v>1622</v>
      </c>
      <c r="F329" s="86">
        <v>4</v>
      </c>
      <c r="G329" s="135"/>
      <c r="H329" s="154">
        <f t="shared" si="5"/>
        <v>0</v>
      </c>
    </row>
    <row r="330" spans="1:9" ht="14.25">
      <c r="A330" s="84" t="s">
        <v>250</v>
      </c>
      <c r="B330" s="85"/>
      <c r="C330" s="85" t="s">
        <v>880</v>
      </c>
      <c r="D330" s="79" t="s">
        <v>626</v>
      </c>
      <c r="E330" s="85" t="s">
        <v>515</v>
      </c>
      <c r="F330" s="86">
        <v>10</v>
      </c>
      <c r="G330" s="135"/>
      <c r="H330" s="154">
        <f t="shared" si="5"/>
        <v>0</v>
      </c>
    </row>
    <row r="331" spans="1:9" ht="14.25">
      <c r="A331" s="84" t="s">
        <v>251</v>
      </c>
      <c r="B331" s="85"/>
      <c r="C331" s="85" t="s">
        <v>880</v>
      </c>
      <c r="D331" s="79" t="s">
        <v>298</v>
      </c>
      <c r="E331" s="85" t="s">
        <v>1622</v>
      </c>
      <c r="F331" s="86">
        <v>27</v>
      </c>
      <c r="G331" s="135"/>
      <c r="H331" s="154">
        <f t="shared" si="5"/>
        <v>0</v>
      </c>
    </row>
    <row r="332" spans="1:9" ht="14.25">
      <c r="A332" s="84" t="s">
        <v>252</v>
      </c>
      <c r="B332" s="85"/>
      <c r="C332" s="85" t="s">
        <v>880</v>
      </c>
      <c r="D332" s="79" t="s">
        <v>298</v>
      </c>
      <c r="E332" s="85" t="s">
        <v>1622</v>
      </c>
      <c r="F332" s="104">
        <v>8</v>
      </c>
      <c r="G332" s="136"/>
      <c r="H332" s="154">
        <f t="shared" si="5"/>
        <v>0</v>
      </c>
    </row>
    <row r="333" spans="1:9" ht="14.25">
      <c r="A333" s="84" t="s">
        <v>253</v>
      </c>
      <c r="B333" s="85"/>
      <c r="C333" s="85" t="s">
        <v>880</v>
      </c>
      <c r="D333" s="79" t="s">
        <v>627</v>
      </c>
      <c r="E333" s="85" t="s">
        <v>1622</v>
      </c>
      <c r="F333" s="104">
        <v>35</v>
      </c>
      <c r="G333" s="136"/>
      <c r="H333" s="154">
        <f t="shared" si="5"/>
        <v>0</v>
      </c>
    </row>
    <row r="334" spans="1:9" s="23" customFormat="1" ht="18" customHeight="1">
      <c r="A334" s="84" t="s">
        <v>254</v>
      </c>
      <c r="B334" s="85"/>
      <c r="C334" s="85" t="s">
        <v>880</v>
      </c>
      <c r="D334" s="79" t="s">
        <v>299</v>
      </c>
      <c r="E334" s="85" t="s">
        <v>1622</v>
      </c>
      <c r="F334" s="86">
        <v>4</v>
      </c>
      <c r="G334" s="135"/>
      <c r="H334" s="154">
        <f t="shared" si="5"/>
        <v>0</v>
      </c>
      <c r="I334" s="115"/>
    </row>
    <row r="335" spans="1:9" s="23" customFormat="1" ht="15">
      <c r="A335" s="19" t="s">
        <v>2123</v>
      </c>
      <c r="B335" s="20" t="s">
        <v>1442</v>
      </c>
      <c r="C335" s="20" t="s">
        <v>547</v>
      </c>
      <c r="D335" s="30" t="s">
        <v>628</v>
      </c>
      <c r="E335" s="22" t="s">
        <v>547</v>
      </c>
      <c r="F335" s="67" t="s">
        <v>547</v>
      </c>
      <c r="G335" s="133"/>
      <c r="H335" s="154"/>
      <c r="I335" s="115"/>
    </row>
    <row r="336" spans="1:9" ht="14.25">
      <c r="A336" s="84" t="s">
        <v>255</v>
      </c>
      <c r="B336" s="85"/>
      <c r="C336" s="85" t="s">
        <v>880</v>
      </c>
      <c r="D336" s="79" t="s">
        <v>405</v>
      </c>
      <c r="E336" s="85" t="s">
        <v>515</v>
      </c>
      <c r="F336" s="86">
        <v>2</v>
      </c>
      <c r="G336" s="135"/>
      <c r="H336" s="154">
        <f t="shared" si="5"/>
        <v>0</v>
      </c>
    </row>
    <row r="337" spans="1:8" ht="14.25">
      <c r="A337" s="84" t="s">
        <v>256</v>
      </c>
      <c r="B337" s="85"/>
      <c r="C337" s="85" t="s">
        <v>880</v>
      </c>
      <c r="D337" s="78" t="s">
        <v>404</v>
      </c>
      <c r="E337" s="85" t="s">
        <v>515</v>
      </c>
      <c r="F337" s="86">
        <v>1</v>
      </c>
      <c r="G337" s="135"/>
      <c r="H337" s="154">
        <f t="shared" si="5"/>
        <v>0</v>
      </c>
    </row>
    <row r="338" spans="1:8" ht="14.25">
      <c r="A338" s="84" t="s">
        <v>257</v>
      </c>
      <c r="B338" s="85"/>
      <c r="C338" s="85" t="s">
        <v>880</v>
      </c>
      <c r="D338" s="78" t="s">
        <v>403</v>
      </c>
      <c r="E338" s="85" t="s">
        <v>515</v>
      </c>
      <c r="F338" s="86">
        <v>1</v>
      </c>
      <c r="G338" s="135"/>
      <c r="H338" s="154">
        <f t="shared" si="5"/>
        <v>0</v>
      </c>
    </row>
    <row r="339" spans="1:8" ht="14.25">
      <c r="A339" s="84" t="s">
        <v>258</v>
      </c>
      <c r="B339" s="85"/>
      <c r="C339" s="85" t="s">
        <v>880</v>
      </c>
      <c r="D339" s="78" t="s">
        <v>402</v>
      </c>
      <c r="E339" s="85" t="s">
        <v>515</v>
      </c>
      <c r="F339" s="86">
        <v>1</v>
      </c>
      <c r="G339" s="135"/>
      <c r="H339" s="154">
        <f t="shared" si="5"/>
        <v>0</v>
      </c>
    </row>
    <row r="340" spans="1:8" ht="14.25">
      <c r="A340" s="84" t="s">
        <v>259</v>
      </c>
      <c r="B340" s="85"/>
      <c r="C340" s="85" t="s">
        <v>880</v>
      </c>
      <c r="D340" s="78" t="s">
        <v>390</v>
      </c>
      <c r="E340" s="85" t="s">
        <v>515</v>
      </c>
      <c r="F340" s="86">
        <v>1</v>
      </c>
      <c r="G340" s="135"/>
      <c r="H340" s="154">
        <f t="shared" ref="H340:H402" si="6">ROUND(F340*G340,2)</f>
        <v>0</v>
      </c>
    </row>
    <row r="341" spans="1:8" ht="14.25">
      <c r="A341" s="84" t="s">
        <v>260</v>
      </c>
      <c r="B341" s="85"/>
      <c r="C341" s="85" t="s">
        <v>880</v>
      </c>
      <c r="D341" s="78" t="s">
        <v>401</v>
      </c>
      <c r="E341" s="85" t="s">
        <v>515</v>
      </c>
      <c r="F341" s="86">
        <v>2</v>
      </c>
      <c r="G341" s="135"/>
      <c r="H341" s="154">
        <f t="shared" si="6"/>
        <v>0</v>
      </c>
    </row>
    <row r="342" spans="1:8" ht="14.25">
      <c r="A342" s="84" t="s">
        <v>261</v>
      </c>
      <c r="B342" s="85"/>
      <c r="C342" s="85" t="s">
        <v>880</v>
      </c>
      <c r="D342" s="78" t="s">
        <v>400</v>
      </c>
      <c r="E342" s="85" t="s">
        <v>515</v>
      </c>
      <c r="F342" s="86">
        <v>1</v>
      </c>
      <c r="G342" s="135"/>
      <c r="H342" s="154">
        <f t="shared" si="6"/>
        <v>0</v>
      </c>
    </row>
    <row r="343" spans="1:8" ht="14.25">
      <c r="A343" s="84" t="s">
        <v>262</v>
      </c>
      <c r="B343" s="85"/>
      <c r="C343" s="85" t="s">
        <v>880</v>
      </c>
      <c r="D343" s="78" t="s">
        <v>399</v>
      </c>
      <c r="E343" s="85" t="s">
        <v>515</v>
      </c>
      <c r="F343" s="86">
        <v>1</v>
      </c>
      <c r="G343" s="135"/>
      <c r="H343" s="154">
        <f t="shared" si="6"/>
        <v>0</v>
      </c>
    </row>
    <row r="344" spans="1:8" ht="14.25">
      <c r="A344" s="84" t="s">
        <v>263</v>
      </c>
      <c r="B344" s="85"/>
      <c r="C344" s="85" t="s">
        <v>880</v>
      </c>
      <c r="D344" s="78" t="s">
        <v>398</v>
      </c>
      <c r="E344" s="85" t="s">
        <v>515</v>
      </c>
      <c r="F344" s="86">
        <v>2</v>
      </c>
      <c r="G344" s="135"/>
      <c r="H344" s="154">
        <f t="shared" si="6"/>
        <v>0</v>
      </c>
    </row>
    <row r="345" spans="1:8" ht="14.25">
      <c r="A345" s="84" t="s">
        <v>264</v>
      </c>
      <c r="B345" s="85"/>
      <c r="C345" s="85" t="s">
        <v>880</v>
      </c>
      <c r="D345" s="78" t="s">
        <v>397</v>
      </c>
      <c r="E345" s="85" t="s">
        <v>515</v>
      </c>
      <c r="F345" s="86">
        <v>1</v>
      </c>
      <c r="G345" s="135"/>
      <c r="H345" s="154">
        <f t="shared" si="6"/>
        <v>0</v>
      </c>
    </row>
    <row r="346" spans="1:8" ht="14.25">
      <c r="A346" s="84" t="s">
        <v>265</v>
      </c>
      <c r="B346" s="85"/>
      <c r="C346" s="85" t="s">
        <v>880</v>
      </c>
      <c r="D346" s="78" t="s">
        <v>396</v>
      </c>
      <c r="E346" s="85" t="s">
        <v>515</v>
      </c>
      <c r="F346" s="86">
        <v>1</v>
      </c>
      <c r="G346" s="135"/>
      <c r="H346" s="154">
        <f t="shared" si="6"/>
        <v>0</v>
      </c>
    </row>
    <row r="347" spans="1:8" ht="14.25">
      <c r="A347" s="84" t="s">
        <v>266</v>
      </c>
      <c r="B347" s="85"/>
      <c r="C347" s="85" t="s">
        <v>880</v>
      </c>
      <c r="D347" s="78" t="s">
        <v>395</v>
      </c>
      <c r="E347" s="85" t="s">
        <v>515</v>
      </c>
      <c r="F347" s="86">
        <v>2</v>
      </c>
      <c r="G347" s="135"/>
      <c r="H347" s="154">
        <f t="shared" si="6"/>
        <v>0</v>
      </c>
    </row>
    <row r="348" spans="1:8" ht="14.25">
      <c r="A348" s="84" t="s">
        <v>267</v>
      </c>
      <c r="B348" s="85"/>
      <c r="C348" s="85" t="s">
        <v>880</v>
      </c>
      <c r="D348" s="78" t="s">
        <v>394</v>
      </c>
      <c r="E348" s="85" t="s">
        <v>515</v>
      </c>
      <c r="F348" s="86">
        <v>1</v>
      </c>
      <c r="G348" s="135"/>
      <c r="H348" s="154">
        <f t="shared" si="6"/>
        <v>0</v>
      </c>
    </row>
    <row r="349" spans="1:8" ht="14.25">
      <c r="A349" s="84" t="s">
        <v>268</v>
      </c>
      <c r="B349" s="85"/>
      <c r="C349" s="85" t="s">
        <v>880</v>
      </c>
      <c r="D349" s="78" t="s">
        <v>393</v>
      </c>
      <c r="E349" s="85" t="s">
        <v>515</v>
      </c>
      <c r="F349" s="86">
        <v>1</v>
      </c>
      <c r="G349" s="135"/>
      <c r="H349" s="154">
        <f t="shared" si="6"/>
        <v>0</v>
      </c>
    </row>
    <row r="350" spans="1:8" ht="14.25">
      <c r="A350" s="84" t="s">
        <v>269</v>
      </c>
      <c r="B350" s="85"/>
      <c r="C350" s="85" t="s">
        <v>880</v>
      </c>
      <c r="D350" s="78" t="s">
        <v>392</v>
      </c>
      <c r="E350" s="85" t="s">
        <v>515</v>
      </c>
      <c r="F350" s="86">
        <v>1</v>
      </c>
      <c r="G350" s="135"/>
      <c r="H350" s="154">
        <f t="shared" si="6"/>
        <v>0</v>
      </c>
    </row>
    <row r="351" spans="1:8" ht="14.25">
      <c r="A351" s="84" t="s">
        <v>270</v>
      </c>
      <c r="B351" s="85"/>
      <c r="C351" s="85" t="s">
        <v>880</v>
      </c>
      <c r="D351" s="78" t="s">
        <v>391</v>
      </c>
      <c r="E351" s="85" t="s">
        <v>515</v>
      </c>
      <c r="F351" s="86">
        <v>1</v>
      </c>
      <c r="G351" s="135"/>
      <c r="H351" s="154">
        <f t="shared" si="6"/>
        <v>0</v>
      </c>
    </row>
    <row r="352" spans="1:8" ht="14.25">
      <c r="A352" s="84" t="s">
        <v>271</v>
      </c>
      <c r="B352" s="85"/>
      <c r="C352" s="85" t="s">
        <v>880</v>
      </c>
      <c r="D352" s="78" t="s">
        <v>389</v>
      </c>
      <c r="E352" s="85" t="s">
        <v>515</v>
      </c>
      <c r="F352" s="86">
        <v>1</v>
      </c>
      <c r="G352" s="135"/>
      <c r="H352" s="154">
        <f t="shared" si="6"/>
        <v>0</v>
      </c>
    </row>
    <row r="353" spans="1:8" ht="14.25">
      <c r="A353" s="84" t="s">
        <v>300</v>
      </c>
      <c r="B353" s="55"/>
      <c r="C353" s="87" t="s">
        <v>880</v>
      </c>
      <c r="D353" s="88" t="s">
        <v>388</v>
      </c>
      <c r="E353" s="55" t="s">
        <v>515</v>
      </c>
      <c r="F353" s="56">
        <v>1</v>
      </c>
      <c r="G353" s="134"/>
      <c r="H353" s="154">
        <f t="shared" si="6"/>
        <v>0</v>
      </c>
    </row>
    <row r="354" spans="1:8" ht="14.25">
      <c r="A354" s="84" t="s">
        <v>301</v>
      </c>
      <c r="B354" s="55"/>
      <c r="C354" s="87" t="s">
        <v>880</v>
      </c>
      <c r="D354" s="88" t="s">
        <v>387</v>
      </c>
      <c r="E354" s="55" t="s">
        <v>515</v>
      </c>
      <c r="F354" s="56">
        <v>1</v>
      </c>
      <c r="G354" s="134"/>
      <c r="H354" s="154">
        <f t="shared" si="6"/>
        <v>0</v>
      </c>
    </row>
    <row r="355" spans="1:8" ht="14.25">
      <c r="A355" s="84" t="s">
        <v>302</v>
      </c>
      <c r="B355" s="55"/>
      <c r="C355" s="87" t="s">
        <v>880</v>
      </c>
      <c r="D355" s="88" t="s">
        <v>386</v>
      </c>
      <c r="E355" s="55" t="s">
        <v>515</v>
      </c>
      <c r="F355" s="56">
        <v>1</v>
      </c>
      <c r="G355" s="134"/>
      <c r="H355" s="154">
        <f t="shared" si="6"/>
        <v>0</v>
      </c>
    </row>
    <row r="356" spans="1:8" ht="14.25">
      <c r="A356" s="84" t="s">
        <v>303</v>
      </c>
      <c r="B356" s="55"/>
      <c r="C356" s="87" t="s">
        <v>880</v>
      </c>
      <c r="D356" s="88" t="s">
        <v>385</v>
      </c>
      <c r="E356" s="55" t="s">
        <v>515</v>
      </c>
      <c r="F356" s="56">
        <v>1</v>
      </c>
      <c r="G356" s="134"/>
      <c r="H356" s="154">
        <f t="shared" si="6"/>
        <v>0</v>
      </c>
    </row>
    <row r="357" spans="1:8" ht="14.25">
      <c r="A357" s="84" t="s">
        <v>304</v>
      </c>
      <c r="B357" s="55"/>
      <c r="C357" s="87" t="s">
        <v>880</v>
      </c>
      <c r="D357" s="88" t="s">
        <v>384</v>
      </c>
      <c r="E357" s="55" t="s">
        <v>515</v>
      </c>
      <c r="F357" s="56">
        <v>1</v>
      </c>
      <c r="G357" s="134"/>
      <c r="H357" s="154">
        <f t="shared" si="6"/>
        <v>0</v>
      </c>
    </row>
    <row r="358" spans="1:8" ht="14.25">
      <c r="A358" s="84" t="s">
        <v>305</v>
      </c>
      <c r="B358" s="55"/>
      <c r="C358" s="87" t="s">
        <v>880</v>
      </c>
      <c r="D358" s="88" t="s">
        <v>383</v>
      </c>
      <c r="E358" s="55" t="s">
        <v>515</v>
      </c>
      <c r="F358" s="56">
        <v>1</v>
      </c>
      <c r="G358" s="134"/>
      <c r="H358" s="154">
        <f t="shared" si="6"/>
        <v>0</v>
      </c>
    </row>
    <row r="359" spans="1:8" ht="28.5">
      <c r="A359" s="84" t="s">
        <v>306</v>
      </c>
      <c r="B359" s="55"/>
      <c r="C359" s="87" t="s">
        <v>880</v>
      </c>
      <c r="D359" s="88" t="s">
        <v>966</v>
      </c>
      <c r="E359" s="55" t="s">
        <v>515</v>
      </c>
      <c r="F359" s="56">
        <v>5</v>
      </c>
      <c r="G359" s="134"/>
      <c r="H359" s="154">
        <f t="shared" si="6"/>
        <v>0</v>
      </c>
    </row>
    <row r="360" spans="1:8" ht="28.5">
      <c r="A360" s="84" t="s">
        <v>307</v>
      </c>
      <c r="B360" s="55"/>
      <c r="C360" s="87" t="s">
        <v>880</v>
      </c>
      <c r="D360" s="88" t="s">
        <v>967</v>
      </c>
      <c r="E360" s="55" t="s">
        <v>515</v>
      </c>
      <c r="F360" s="56">
        <v>3</v>
      </c>
      <c r="G360" s="134"/>
      <c r="H360" s="154">
        <f t="shared" si="6"/>
        <v>0</v>
      </c>
    </row>
    <row r="361" spans="1:8" ht="15">
      <c r="A361" s="19" t="s">
        <v>2124</v>
      </c>
      <c r="B361" s="20" t="s">
        <v>1442</v>
      </c>
      <c r="C361" s="20" t="s">
        <v>547</v>
      </c>
      <c r="D361" s="30" t="s">
        <v>629</v>
      </c>
      <c r="E361" s="22" t="s">
        <v>547</v>
      </c>
      <c r="F361" s="67"/>
      <c r="G361" s="133"/>
      <c r="H361" s="154"/>
    </row>
    <row r="362" spans="1:8" ht="14.25">
      <c r="A362" s="84" t="s">
        <v>272</v>
      </c>
      <c r="B362" s="85"/>
      <c r="C362" s="85" t="s">
        <v>880</v>
      </c>
      <c r="D362" s="79" t="s">
        <v>1915</v>
      </c>
      <c r="E362" s="85" t="s">
        <v>498</v>
      </c>
      <c r="F362" s="104">
        <v>234.8</v>
      </c>
      <c r="G362" s="136"/>
      <c r="H362" s="154">
        <f t="shared" si="6"/>
        <v>0</v>
      </c>
    </row>
    <row r="363" spans="1:8" ht="14.25">
      <c r="A363" s="84" t="s">
        <v>273</v>
      </c>
      <c r="B363" s="85"/>
      <c r="C363" s="85" t="s">
        <v>880</v>
      </c>
      <c r="D363" s="79" t="s">
        <v>1916</v>
      </c>
      <c r="E363" s="85" t="s">
        <v>498</v>
      </c>
      <c r="F363" s="104">
        <v>225.5</v>
      </c>
      <c r="G363" s="136"/>
      <c r="H363" s="154">
        <f t="shared" si="6"/>
        <v>0</v>
      </c>
    </row>
    <row r="364" spans="1:8" ht="14.25">
      <c r="A364" s="84" t="s">
        <v>274</v>
      </c>
      <c r="B364" s="85"/>
      <c r="C364" s="85" t="s">
        <v>880</v>
      </c>
      <c r="D364" s="79" t="s">
        <v>1917</v>
      </c>
      <c r="E364" s="85" t="s">
        <v>498</v>
      </c>
      <c r="F364" s="104">
        <v>109.2</v>
      </c>
      <c r="G364" s="136"/>
      <c r="H364" s="154">
        <f t="shared" si="6"/>
        <v>0</v>
      </c>
    </row>
    <row r="365" spans="1:8" ht="14.25">
      <c r="A365" s="84" t="s">
        <v>275</v>
      </c>
      <c r="B365" s="85"/>
      <c r="C365" s="85" t="s">
        <v>880</v>
      </c>
      <c r="D365" s="79" t="s">
        <v>1918</v>
      </c>
      <c r="E365" s="85" t="s">
        <v>498</v>
      </c>
      <c r="F365" s="104">
        <v>23</v>
      </c>
      <c r="G365" s="136"/>
      <c r="H365" s="154">
        <f t="shared" si="6"/>
        <v>0</v>
      </c>
    </row>
    <row r="366" spans="1:8" ht="14.25">
      <c r="A366" s="84" t="s">
        <v>308</v>
      </c>
      <c r="B366" s="55"/>
      <c r="C366" s="87" t="s">
        <v>880</v>
      </c>
      <c r="D366" s="88" t="s">
        <v>1919</v>
      </c>
      <c r="E366" s="55" t="s">
        <v>498</v>
      </c>
      <c r="F366" s="56">
        <v>10</v>
      </c>
      <c r="G366" s="134"/>
      <c r="H366" s="154">
        <f t="shared" si="6"/>
        <v>0</v>
      </c>
    </row>
    <row r="367" spans="1:8" ht="14.25">
      <c r="A367" s="84" t="s">
        <v>276</v>
      </c>
      <c r="B367" s="85"/>
      <c r="C367" s="85" t="s">
        <v>880</v>
      </c>
      <c r="D367" s="79" t="s">
        <v>1916</v>
      </c>
      <c r="E367" s="85" t="s">
        <v>498</v>
      </c>
      <c r="F367" s="104">
        <v>68.2</v>
      </c>
      <c r="G367" s="136"/>
      <c r="H367" s="154">
        <f t="shared" si="6"/>
        <v>0</v>
      </c>
    </row>
    <row r="368" spans="1:8" ht="14.25">
      <c r="A368" s="84" t="s">
        <v>277</v>
      </c>
      <c r="B368" s="85"/>
      <c r="C368" s="85" t="s">
        <v>880</v>
      </c>
      <c r="D368" s="79" t="s">
        <v>1920</v>
      </c>
      <c r="E368" s="85" t="s">
        <v>498</v>
      </c>
      <c r="F368" s="104">
        <v>30</v>
      </c>
      <c r="G368" s="136"/>
      <c r="H368" s="154">
        <f t="shared" si="6"/>
        <v>0</v>
      </c>
    </row>
    <row r="369" spans="1:9" ht="14.25">
      <c r="A369" s="84" t="s">
        <v>278</v>
      </c>
      <c r="B369" s="85"/>
      <c r="C369" s="85" t="s">
        <v>880</v>
      </c>
      <c r="D369" s="79" t="s">
        <v>1921</v>
      </c>
      <c r="E369" s="85" t="s">
        <v>498</v>
      </c>
      <c r="F369" s="104">
        <v>25.8</v>
      </c>
      <c r="G369" s="136"/>
      <c r="H369" s="154">
        <f t="shared" si="6"/>
        <v>0</v>
      </c>
    </row>
    <row r="370" spans="1:9" ht="14.25">
      <c r="A370" s="84" t="s">
        <v>279</v>
      </c>
      <c r="B370" s="85"/>
      <c r="C370" s="85" t="s">
        <v>880</v>
      </c>
      <c r="D370" s="79" t="s">
        <v>1922</v>
      </c>
      <c r="E370" s="85" t="s">
        <v>498</v>
      </c>
      <c r="F370" s="104">
        <v>12.2</v>
      </c>
      <c r="G370" s="136"/>
      <c r="H370" s="154">
        <f t="shared" si="6"/>
        <v>0</v>
      </c>
    </row>
    <row r="371" spans="1:9" s="23" customFormat="1" ht="14.25">
      <c r="A371" s="84" t="s">
        <v>280</v>
      </c>
      <c r="B371" s="85"/>
      <c r="C371" s="85" t="s">
        <v>880</v>
      </c>
      <c r="D371" s="79" t="s">
        <v>1923</v>
      </c>
      <c r="E371" s="85" t="s">
        <v>498</v>
      </c>
      <c r="F371" s="104">
        <v>1.2</v>
      </c>
      <c r="G371" s="136"/>
      <c r="H371" s="154">
        <f t="shared" si="6"/>
        <v>0</v>
      </c>
      <c r="I371" s="115"/>
    </row>
    <row r="372" spans="1:9" ht="14.25">
      <c r="A372" s="84" t="s">
        <v>281</v>
      </c>
      <c r="B372" s="85"/>
      <c r="C372" s="85" t="s">
        <v>880</v>
      </c>
      <c r="D372" s="79" t="s">
        <v>1924</v>
      </c>
      <c r="E372" s="85" t="s">
        <v>498</v>
      </c>
      <c r="F372" s="104">
        <v>1.6</v>
      </c>
      <c r="G372" s="136"/>
      <c r="H372" s="154">
        <f t="shared" si="6"/>
        <v>0</v>
      </c>
    </row>
    <row r="373" spans="1:9" s="23" customFormat="1" ht="15">
      <c r="A373" s="19" t="s">
        <v>2125</v>
      </c>
      <c r="B373" s="20" t="s">
        <v>1442</v>
      </c>
      <c r="C373" s="20" t="s">
        <v>547</v>
      </c>
      <c r="D373" s="30" t="s">
        <v>631</v>
      </c>
      <c r="E373" s="22" t="s">
        <v>547</v>
      </c>
      <c r="F373" s="67" t="s">
        <v>547</v>
      </c>
      <c r="G373" s="133"/>
      <c r="H373" s="154"/>
      <c r="I373" s="115"/>
    </row>
    <row r="374" spans="1:9" ht="14.25">
      <c r="A374" s="84" t="s">
        <v>282</v>
      </c>
      <c r="B374" s="85"/>
      <c r="C374" s="85" t="s">
        <v>880</v>
      </c>
      <c r="D374" s="79" t="s">
        <v>630</v>
      </c>
      <c r="E374" s="85" t="s">
        <v>515</v>
      </c>
      <c r="F374" s="86">
        <v>1</v>
      </c>
      <c r="G374" s="135"/>
      <c r="H374" s="154">
        <f t="shared" si="6"/>
        <v>0</v>
      </c>
    </row>
    <row r="375" spans="1:9" ht="15">
      <c r="A375" s="19" t="s">
        <v>2126</v>
      </c>
      <c r="B375" s="20" t="s">
        <v>1442</v>
      </c>
      <c r="C375" s="20" t="s">
        <v>547</v>
      </c>
      <c r="D375" s="30" t="s">
        <v>200</v>
      </c>
      <c r="E375" s="22" t="s">
        <v>547</v>
      </c>
      <c r="F375" s="67" t="s">
        <v>547</v>
      </c>
      <c r="G375" s="133"/>
      <c r="H375" s="154"/>
    </row>
    <row r="376" spans="1:9" s="23" customFormat="1" ht="14.25">
      <c r="A376" s="84" t="s">
        <v>283</v>
      </c>
      <c r="B376" s="85"/>
      <c r="C376" s="85" t="s">
        <v>880</v>
      </c>
      <c r="D376" s="79" t="s">
        <v>193</v>
      </c>
      <c r="E376" s="85" t="s">
        <v>515</v>
      </c>
      <c r="F376" s="86">
        <v>1</v>
      </c>
      <c r="G376" s="135"/>
      <c r="H376" s="154">
        <f t="shared" si="6"/>
        <v>0</v>
      </c>
      <c r="I376" s="115"/>
    </row>
    <row r="377" spans="1:9" ht="15">
      <c r="A377" s="19" t="s">
        <v>2058</v>
      </c>
      <c r="B377" s="20" t="s">
        <v>1442</v>
      </c>
      <c r="C377" s="20" t="s">
        <v>547</v>
      </c>
      <c r="D377" s="30" t="s">
        <v>632</v>
      </c>
      <c r="E377" s="22" t="s">
        <v>547</v>
      </c>
      <c r="F377" s="67" t="s">
        <v>547</v>
      </c>
      <c r="G377" s="133"/>
      <c r="H377" s="154"/>
    </row>
    <row r="378" spans="1:9" ht="15">
      <c r="A378" s="19" t="s">
        <v>2127</v>
      </c>
      <c r="B378" s="20" t="s">
        <v>1442</v>
      </c>
      <c r="C378" s="20" t="s">
        <v>547</v>
      </c>
      <c r="D378" s="30" t="s">
        <v>633</v>
      </c>
      <c r="E378" s="22" t="s">
        <v>547</v>
      </c>
      <c r="F378" s="67" t="s">
        <v>547</v>
      </c>
      <c r="G378" s="133"/>
      <c r="H378" s="154"/>
    </row>
    <row r="379" spans="1:9" ht="14.25">
      <c r="A379" s="84" t="s">
        <v>284</v>
      </c>
      <c r="B379" s="85"/>
      <c r="C379" s="85" t="s">
        <v>880</v>
      </c>
      <c r="D379" s="79" t="s">
        <v>837</v>
      </c>
      <c r="E379" s="85" t="s">
        <v>498</v>
      </c>
      <c r="F379" s="104">
        <v>1.2</v>
      </c>
      <c r="G379" s="136"/>
      <c r="H379" s="154">
        <f t="shared" si="6"/>
        <v>0</v>
      </c>
    </row>
    <row r="380" spans="1:9" ht="14.25">
      <c r="A380" s="84" t="s">
        <v>285</v>
      </c>
      <c r="B380" s="85"/>
      <c r="C380" s="85" t="s">
        <v>880</v>
      </c>
      <c r="D380" s="79" t="s">
        <v>838</v>
      </c>
      <c r="E380" s="85" t="s">
        <v>498</v>
      </c>
      <c r="F380" s="104">
        <v>1.2</v>
      </c>
      <c r="G380" s="136"/>
      <c r="H380" s="154">
        <f t="shared" si="6"/>
        <v>0</v>
      </c>
    </row>
    <row r="381" spans="1:9" ht="14.25">
      <c r="A381" s="84" t="s">
        <v>286</v>
      </c>
      <c r="B381" s="85"/>
      <c r="C381" s="85" t="s">
        <v>880</v>
      </c>
      <c r="D381" s="79" t="s">
        <v>839</v>
      </c>
      <c r="E381" s="85" t="s">
        <v>498</v>
      </c>
      <c r="F381" s="104">
        <v>60.9</v>
      </c>
      <c r="G381" s="136"/>
      <c r="H381" s="154">
        <f t="shared" si="6"/>
        <v>0</v>
      </c>
    </row>
    <row r="382" spans="1:9" s="23" customFormat="1" ht="14.25">
      <c r="A382" s="84" t="s">
        <v>287</v>
      </c>
      <c r="B382" s="85"/>
      <c r="C382" s="85" t="s">
        <v>880</v>
      </c>
      <c r="D382" s="79" t="s">
        <v>184</v>
      </c>
      <c r="E382" s="85" t="s">
        <v>498</v>
      </c>
      <c r="F382" s="104">
        <v>8</v>
      </c>
      <c r="G382" s="136"/>
      <c r="H382" s="154">
        <f t="shared" si="6"/>
        <v>0</v>
      </c>
      <c r="I382" s="115"/>
    </row>
    <row r="383" spans="1:9" ht="14.25">
      <c r="A383" s="84" t="s">
        <v>288</v>
      </c>
      <c r="B383" s="85"/>
      <c r="C383" s="85" t="s">
        <v>880</v>
      </c>
      <c r="D383" s="79" t="s">
        <v>194</v>
      </c>
      <c r="E383" s="85" t="s">
        <v>498</v>
      </c>
      <c r="F383" s="104">
        <v>71.3</v>
      </c>
      <c r="G383" s="136"/>
      <c r="H383" s="154">
        <f t="shared" si="6"/>
        <v>0</v>
      </c>
    </row>
    <row r="384" spans="1:9" ht="15">
      <c r="A384" s="19" t="s">
        <v>2128</v>
      </c>
      <c r="B384" s="20" t="s">
        <v>1442</v>
      </c>
      <c r="C384" s="20" t="s">
        <v>547</v>
      </c>
      <c r="D384" s="30" t="s">
        <v>724</v>
      </c>
      <c r="E384" s="22" t="s">
        <v>547</v>
      </c>
      <c r="F384" s="67" t="s">
        <v>547</v>
      </c>
      <c r="G384" s="133"/>
      <c r="H384" s="154"/>
    </row>
    <row r="385" spans="1:9" ht="14.25">
      <c r="A385" s="84" t="s">
        <v>289</v>
      </c>
      <c r="B385" s="85"/>
      <c r="C385" s="85" t="s">
        <v>880</v>
      </c>
      <c r="D385" s="79" t="s">
        <v>197</v>
      </c>
      <c r="E385" s="85" t="s">
        <v>1622</v>
      </c>
      <c r="F385" s="86">
        <v>1</v>
      </c>
      <c r="G385" s="135"/>
      <c r="H385" s="154">
        <f t="shared" si="6"/>
        <v>0</v>
      </c>
    </row>
    <row r="386" spans="1:9" ht="14.25">
      <c r="A386" s="84" t="s">
        <v>290</v>
      </c>
      <c r="B386" s="85"/>
      <c r="C386" s="85" t="s">
        <v>880</v>
      </c>
      <c r="D386" s="79" t="s">
        <v>198</v>
      </c>
      <c r="E386" s="85" t="s">
        <v>1622</v>
      </c>
      <c r="F386" s="104">
        <v>2</v>
      </c>
      <c r="G386" s="136"/>
      <c r="H386" s="154">
        <f t="shared" si="6"/>
        <v>0</v>
      </c>
    </row>
    <row r="387" spans="1:9" ht="14.25">
      <c r="A387" s="84" t="s">
        <v>291</v>
      </c>
      <c r="B387" s="85"/>
      <c r="C387" s="85" t="s">
        <v>880</v>
      </c>
      <c r="D387" s="79" t="s">
        <v>199</v>
      </c>
      <c r="E387" s="85" t="s">
        <v>1622</v>
      </c>
      <c r="F387" s="86">
        <v>6</v>
      </c>
      <c r="G387" s="135"/>
      <c r="H387" s="154">
        <f t="shared" si="6"/>
        <v>0</v>
      </c>
    </row>
    <row r="388" spans="1:9" ht="14.25">
      <c r="A388" s="84" t="s">
        <v>292</v>
      </c>
      <c r="B388" s="85"/>
      <c r="C388" s="85" t="s">
        <v>880</v>
      </c>
      <c r="D388" s="79" t="s">
        <v>890</v>
      </c>
      <c r="E388" s="85" t="s">
        <v>1622</v>
      </c>
      <c r="F388" s="104">
        <v>1</v>
      </c>
      <c r="G388" s="136"/>
      <c r="H388" s="154">
        <f t="shared" si="6"/>
        <v>0</v>
      </c>
    </row>
    <row r="389" spans="1:9" ht="14.25">
      <c r="A389" s="84" t="s">
        <v>293</v>
      </c>
      <c r="B389" s="85"/>
      <c r="C389" s="85" t="s">
        <v>880</v>
      </c>
      <c r="D389" s="79" t="s">
        <v>891</v>
      </c>
      <c r="E389" s="85" t="s">
        <v>1622</v>
      </c>
      <c r="F389" s="104">
        <v>1</v>
      </c>
      <c r="G389" s="136"/>
      <c r="H389" s="154">
        <f t="shared" si="6"/>
        <v>0</v>
      </c>
    </row>
    <row r="390" spans="1:9" ht="14.25">
      <c r="A390" s="84" t="s">
        <v>294</v>
      </c>
      <c r="B390" s="85"/>
      <c r="C390" s="85" t="s">
        <v>880</v>
      </c>
      <c r="D390" s="79" t="s">
        <v>892</v>
      </c>
      <c r="E390" s="85" t="s">
        <v>1622</v>
      </c>
      <c r="F390" s="86">
        <v>3</v>
      </c>
      <c r="G390" s="135"/>
      <c r="H390" s="154">
        <f t="shared" si="6"/>
        <v>0</v>
      </c>
    </row>
    <row r="391" spans="1:9" ht="14.25">
      <c r="A391" s="84" t="s">
        <v>845</v>
      </c>
      <c r="B391" s="85"/>
      <c r="C391" s="85" t="s">
        <v>880</v>
      </c>
      <c r="D391" s="79" t="s">
        <v>893</v>
      </c>
      <c r="E391" s="85" t="s">
        <v>1622</v>
      </c>
      <c r="F391" s="104">
        <v>3</v>
      </c>
      <c r="G391" s="136"/>
      <c r="H391" s="154">
        <f t="shared" si="6"/>
        <v>0</v>
      </c>
    </row>
    <row r="392" spans="1:9" ht="14.25">
      <c r="A392" s="84" t="s">
        <v>846</v>
      </c>
      <c r="B392" s="85"/>
      <c r="C392" s="85" t="s">
        <v>880</v>
      </c>
      <c r="D392" s="79" t="s">
        <v>894</v>
      </c>
      <c r="E392" s="85" t="s">
        <v>1622</v>
      </c>
      <c r="F392" s="104">
        <v>1</v>
      </c>
      <c r="G392" s="136"/>
      <c r="H392" s="154">
        <f t="shared" si="6"/>
        <v>0</v>
      </c>
    </row>
    <row r="393" spans="1:9" ht="14.25">
      <c r="A393" s="84" t="s">
        <v>847</v>
      </c>
      <c r="B393" s="85"/>
      <c r="C393" s="85" t="s">
        <v>880</v>
      </c>
      <c r="D393" s="79" t="s">
        <v>895</v>
      </c>
      <c r="E393" s="85" t="s">
        <v>515</v>
      </c>
      <c r="F393" s="104">
        <v>1</v>
      </c>
      <c r="G393" s="136"/>
      <c r="H393" s="154">
        <f t="shared" si="6"/>
        <v>0</v>
      </c>
    </row>
    <row r="394" spans="1:9" s="23" customFormat="1" ht="42.75">
      <c r="A394" s="84" t="s">
        <v>848</v>
      </c>
      <c r="B394" s="85"/>
      <c r="C394" s="85" t="s">
        <v>880</v>
      </c>
      <c r="D394" s="79" t="s">
        <v>896</v>
      </c>
      <c r="E394" s="85" t="s">
        <v>515</v>
      </c>
      <c r="F394" s="104">
        <v>1</v>
      </c>
      <c r="G394" s="136"/>
      <c r="H394" s="154">
        <f t="shared" si="6"/>
        <v>0</v>
      </c>
      <c r="I394" s="115"/>
    </row>
    <row r="395" spans="1:9" ht="14.25">
      <c r="A395" s="84" t="s">
        <v>849</v>
      </c>
      <c r="B395" s="85"/>
      <c r="C395" s="85" t="s">
        <v>880</v>
      </c>
      <c r="D395" s="79" t="s">
        <v>299</v>
      </c>
      <c r="E395" s="85" t="s">
        <v>515</v>
      </c>
      <c r="F395" s="104">
        <v>6</v>
      </c>
      <c r="G395" s="136"/>
      <c r="H395" s="154">
        <f t="shared" si="6"/>
        <v>0</v>
      </c>
    </row>
    <row r="396" spans="1:9" ht="15">
      <c r="A396" s="19" t="s">
        <v>2129</v>
      </c>
      <c r="B396" s="20" t="s">
        <v>1442</v>
      </c>
      <c r="C396" s="20" t="s">
        <v>547</v>
      </c>
      <c r="D396" s="30" t="s">
        <v>629</v>
      </c>
      <c r="E396" s="22" t="s">
        <v>547</v>
      </c>
      <c r="F396" s="67" t="s">
        <v>547</v>
      </c>
      <c r="G396" s="133"/>
      <c r="H396" s="154"/>
    </row>
    <row r="397" spans="1:9" ht="14.25">
      <c r="A397" s="84" t="s">
        <v>850</v>
      </c>
      <c r="B397" s="85"/>
      <c r="C397" s="85" t="s">
        <v>880</v>
      </c>
      <c r="D397" s="79" t="s">
        <v>1916</v>
      </c>
      <c r="E397" s="85" t="s">
        <v>498</v>
      </c>
      <c r="F397" s="104">
        <v>8</v>
      </c>
      <c r="G397" s="136"/>
      <c r="H397" s="154">
        <f t="shared" si="6"/>
        <v>0</v>
      </c>
    </row>
    <row r="398" spans="1:9" ht="14.25">
      <c r="A398" s="84" t="s">
        <v>851</v>
      </c>
      <c r="B398" s="85"/>
      <c r="C398" s="85" t="s">
        <v>880</v>
      </c>
      <c r="D398" s="79" t="s">
        <v>1921</v>
      </c>
      <c r="E398" s="85" t="s">
        <v>498</v>
      </c>
      <c r="F398" s="104">
        <v>60.9</v>
      </c>
      <c r="G398" s="136"/>
      <c r="H398" s="154">
        <f t="shared" si="6"/>
        <v>0</v>
      </c>
    </row>
    <row r="399" spans="1:9" s="23" customFormat="1" ht="14.25">
      <c r="A399" s="84" t="s">
        <v>852</v>
      </c>
      <c r="B399" s="85"/>
      <c r="C399" s="85" t="s">
        <v>880</v>
      </c>
      <c r="D399" s="79" t="s">
        <v>1925</v>
      </c>
      <c r="E399" s="85" t="s">
        <v>498</v>
      </c>
      <c r="F399" s="104">
        <v>1.2</v>
      </c>
      <c r="G399" s="136"/>
      <c r="H399" s="154">
        <f t="shared" si="6"/>
        <v>0</v>
      </c>
      <c r="I399" s="115"/>
    </row>
    <row r="400" spans="1:9" ht="14.25">
      <c r="A400" s="84" t="s">
        <v>853</v>
      </c>
      <c r="B400" s="85"/>
      <c r="C400" s="85" t="s">
        <v>880</v>
      </c>
      <c r="D400" s="79" t="s">
        <v>1923</v>
      </c>
      <c r="E400" s="85" t="s">
        <v>498</v>
      </c>
      <c r="F400" s="104">
        <v>1.2</v>
      </c>
      <c r="G400" s="136"/>
      <c r="H400" s="154">
        <f t="shared" si="6"/>
        <v>0</v>
      </c>
    </row>
    <row r="401" spans="1:9" ht="15">
      <c r="A401" s="19" t="s">
        <v>2130</v>
      </c>
      <c r="B401" s="20" t="s">
        <v>1442</v>
      </c>
      <c r="C401" s="20" t="s">
        <v>547</v>
      </c>
      <c r="D401" s="30" t="s">
        <v>201</v>
      </c>
      <c r="E401" s="22" t="s">
        <v>547</v>
      </c>
      <c r="F401" s="67" t="s">
        <v>547</v>
      </c>
      <c r="G401" s="133"/>
      <c r="H401" s="154"/>
    </row>
    <row r="402" spans="1:9" s="23" customFormat="1" ht="14.25">
      <c r="A402" s="84" t="s">
        <v>854</v>
      </c>
      <c r="B402" s="85"/>
      <c r="C402" s="85" t="s">
        <v>880</v>
      </c>
      <c r="D402" s="79" t="s">
        <v>202</v>
      </c>
      <c r="E402" s="85" t="s">
        <v>515</v>
      </c>
      <c r="F402" s="86">
        <v>1</v>
      </c>
      <c r="G402" s="135"/>
      <c r="H402" s="154">
        <f t="shared" si="6"/>
        <v>0</v>
      </c>
      <c r="I402" s="115"/>
    </row>
    <row r="403" spans="1:9" ht="15">
      <c r="A403" s="19" t="s">
        <v>2059</v>
      </c>
      <c r="B403" s="20" t="s">
        <v>1443</v>
      </c>
      <c r="C403" s="20" t="s">
        <v>547</v>
      </c>
      <c r="D403" s="30" t="s">
        <v>634</v>
      </c>
      <c r="E403" s="22" t="s">
        <v>547</v>
      </c>
      <c r="F403" s="67" t="s">
        <v>547</v>
      </c>
      <c r="G403" s="133"/>
      <c r="H403" s="154"/>
    </row>
    <row r="404" spans="1:9" ht="15">
      <c r="A404" s="19" t="s">
        <v>2131</v>
      </c>
      <c r="B404" s="20" t="s">
        <v>1443</v>
      </c>
      <c r="C404" s="20" t="s">
        <v>547</v>
      </c>
      <c r="D404" s="30" t="s">
        <v>122</v>
      </c>
      <c r="E404" s="22" t="s">
        <v>547</v>
      </c>
      <c r="F404" s="67" t="s">
        <v>547</v>
      </c>
      <c r="G404" s="133"/>
      <c r="H404" s="154"/>
    </row>
    <row r="405" spans="1:9" ht="14.25">
      <c r="A405" s="84" t="s">
        <v>855</v>
      </c>
      <c r="B405" s="85"/>
      <c r="C405" s="85" t="s">
        <v>881</v>
      </c>
      <c r="D405" s="79" t="s">
        <v>836</v>
      </c>
      <c r="E405" s="85" t="s">
        <v>498</v>
      </c>
      <c r="F405" s="104">
        <v>11.6</v>
      </c>
      <c r="G405" s="136"/>
      <c r="H405" s="154">
        <f t="shared" ref="H405:H467" si="7">ROUND(F405*G405,2)</f>
        <v>0</v>
      </c>
    </row>
    <row r="406" spans="1:9" ht="14.25">
      <c r="A406" s="84" t="s">
        <v>897</v>
      </c>
      <c r="B406" s="55"/>
      <c r="C406" s="87" t="s">
        <v>881</v>
      </c>
      <c r="D406" s="88" t="s">
        <v>837</v>
      </c>
      <c r="E406" s="55" t="s">
        <v>498</v>
      </c>
      <c r="F406" s="56">
        <v>13.8</v>
      </c>
      <c r="G406" s="134"/>
      <c r="H406" s="154">
        <f t="shared" si="7"/>
        <v>0</v>
      </c>
    </row>
    <row r="407" spans="1:9" ht="14.25">
      <c r="A407" s="84" t="s">
        <v>856</v>
      </c>
      <c r="B407" s="85"/>
      <c r="C407" s="85" t="s">
        <v>881</v>
      </c>
      <c r="D407" s="79" t="s">
        <v>838</v>
      </c>
      <c r="E407" s="85" t="s">
        <v>498</v>
      </c>
      <c r="F407" s="104">
        <v>16</v>
      </c>
      <c r="G407" s="136"/>
      <c r="H407" s="154">
        <f t="shared" si="7"/>
        <v>0</v>
      </c>
    </row>
    <row r="408" spans="1:9" ht="14.25">
      <c r="A408" s="84" t="s">
        <v>857</v>
      </c>
      <c r="B408" s="85"/>
      <c r="C408" s="85" t="s">
        <v>881</v>
      </c>
      <c r="D408" s="79" t="s">
        <v>839</v>
      </c>
      <c r="E408" s="85" t="s">
        <v>498</v>
      </c>
      <c r="F408" s="104">
        <v>10.4</v>
      </c>
      <c r="G408" s="136"/>
      <c r="H408" s="154">
        <f t="shared" si="7"/>
        <v>0</v>
      </c>
    </row>
    <row r="409" spans="1:9" ht="14.25">
      <c r="A409" s="84" t="s">
        <v>858</v>
      </c>
      <c r="B409" s="85"/>
      <c r="C409" s="85" t="s">
        <v>881</v>
      </c>
      <c r="D409" s="79" t="s">
        <v>184</v>
      </c>
      <c r="E409" s="85" t="s">
        <v>498</v>
      </c>
      <c r="F409" s="104">
        <v>28.8</v>
      </c>
      <c r="G409" s="136"/>
      <c r="H409" s="154">
        <f t="shared" si="7"/>
        <v>0</v>
      </c>
    </row>
    <row r="410" spans="1:9" ht="28.5">
      <c r="A410" s="84" t="s">
        <v>859</v>
      </c>
      <c r="B410" s="85"/>
      <c r="C410" s="85" t="s">
        <v>881</v>
      </c>
      <c r="D410" s="79" t="s">
        <v>635</v>
      </c>
      <c r="E410" s="85" t="s">
        <v>1622</v>
      </c>
      <c r="F410" s="104">
        <v>1</v>
      </c>
      <c r="G410" s="136"/>
      <c r="H410" s="154">
        <f t="shared" si="7"/>
        <v>0</v>
      </c>
    </row>
    <row r="411" spans="1:9" ht="14.25">
      <c r="A411" s="84" t="s">
        <v>860</v>
      </c>
      <c r="B411" s="85"/>
      <c r="C411" s="85" t="s">
        <v>881</v>
      </c>
      <c r="D411" s="79" t="s">
        <v>185</v>
      </c>
      <c r="E411" s="85" t="s">
        <v>498</v>
      </c>
      <c r="F411" s="104">
        <v>80.599999999999994</v>
      </c>
      <c r="G411" s="136"/>
      <c r="H411" s="154">
        <f t="shared" si="7"/>
        <v>0</v>
      </c>
    </row>
    <row r="412" spans="1:9" s="23" customFormat="1" ht="14.25">
      <c r="A412" s="84" t="s">
        <v>861</v>
      </c>
      <c r="B412" s="85"/>
      <c r="C412" s="85" t="s">
        <v>881</v>
      </c>
      <c r="D412" s="79" t="s">
        <v>186</v>
      </c>
      <c r="E412" s="85" t="s">
        <v>498</v>
      </c>
      <c r="F412" s="104">
        <v>80.599999999999994</v>
      </c>
      <c r="G412" s="136"/>
      <c r="H412" s="154">
        <f t="shared" si="7"/>
        <v>0</v>
      </c>
      <c r="I412" s="115"/>
    </row>
    <row r="413" spans="1:9" ht="15">
      <c r="A413" s="19" t="s">
        <v>2132</v>
      </c>
      <c r="B413" s="20" t="s">
        <v>1443</v>
      </c>
      <c r="C413" s="20" t="s">
        <v>547</v>
      </c>
      <c r="D413" s="30" t="s">
        <v>123</v>
      </c>
      <c r="E413" s="22" t="s">
        <v>547</v>
      </c>
      <c r="F413" s="67" t="s">
        <v>547</v>
      </c>
      <c r="G413" s="133"/>
      <c r="H413" s="154"/>
    </row>
    <row r="414" spans="1:9" ht="14.25">
      <c r="A414" s="84" t="s">
        <v>898</v>
      </c>
      <c r="B414" s="55"/>
      <c r="C414" s="87" t="s">
        <v>881</v>
      </c>
      <c r="D414" s="88" t="s">
        <v>837</v>
      </c>
      <c r="E414" s="55" t="s">
        <v>498</v>
      </c>
      <c r="F414" s="56">
        <v>1.6</v>
      </c>
      <c r="G414" s="134"/>
      <c r="H414" s="154">
        <f t="shared" si="7"/>
        <v>0</v>
      </c>
    </row>
    <row r="415" spans="1:9" ht="14.25">
      <c r="A415" s="84" t="s">
        <v>862</v>
      </c>
      <c r="B415" s="85"/>
      <c r="C415" s="85" t="s">
        <v>881</v>
      </c>
      <c r="D415" s="79" t="s">
        <v>838</v>
      </c>
      <c r="E415" s="85" t="s">
        <v>498</v>
      </c>
      <c r="F415" s="104">
        <v>17.600000000000001</v>
      </c>
      <c r="G415" s="136"/>
      <c r="H415" s="154">
        <f t="shared" si="7"/>
        <v>0</v>
      </c>
    </row>
    <row r="416" spans="1:9" ht="14.25">
      <c r="A416" s="84" t="s">
        <v>863</v>
      </c>
      <c r="B416" s="85"/>
      <c r="C416" s="85" t="s">
        <v>881</v>
      </c>
      <c r="D416" s="79" t="s">
        <v>839</v>
      </c>
      <c r="E416" s="85" t="s">
        <v>498</v>
      </c>
      <c r="F416" s="104">
        <v>16.3</v>
      </c>
      <c r="G416" s="136"/>
      <c r="H416" s="154">
        <f t="shared" si="7"/>
        <v>0</v>
      </c>
    </row>
    <row r="417" spans="1:9" ht="14.25">
      <c r="A417" s="84" t="s">
        <v>864</v>
      </c>
      <c r="B417" s="85"/>
      <c r="C417" s="85" t="s">
        <v>881</v>
      </c>
      <c r="D417" s="79" t="s">
        <v>187</v>
      </c>
      <c r="E417" s="85" t="s">
        <v>498</v>
      </c>
      <c r="F417" s="104">
        <v>7.5</v>
      </c>
      <c r="G417" s="136"/>
      <c r="H417" s="154">
        <f t="shared" si="7"/>
        <v>0</v>
      </c>
    </row>
    <row r="418" spans="1:9" ht="14.25">
      <c r="A418" s="84" t="s">
        <v>865</v>
      </c>
      <c r="B418" s="85"/>
      <c r="C418" s="85" t="s">
        <v>881</v>
      </c>
      <c r="D418" s="79" t="s">
        <v>184</v>
      </c>
      <c r="E418" s="85" t="s">
        <v>498</v>
      </c>
      <c r="F418" s="104">
        <v>21.5</v>
      </c>
      <c r="G418" s="136"/>
      <c r="H418" s="154">
        <f t="shared" si="7"/>
        <v>0</v>
      </c>
    </row>
    <row r="419" spans="1:9" ht="14.25">
      <c r="A419" s="84" t="s">
        <v>866</v>
      </c>
      <c r="B419" s="85"/>
      <c r="C419" s="85" t="s">
        <v>881</v>
      </c>
      <c r="D419" s="79" t="s">
        <v>185</v>
      </c>
      <c r="E419" s="85" t="s">
        <v>498</v>
      </c>
      <c r="F419" s="104">
        <v>64.7</v>
      </c>
      <c r="G419" s="136"/>
      <c r="H419" s="154">
        <f t="shared" si="7"/>
        <v>0</v>
      </c>
    </row>
    <row r="420" spans="1:9" ht="14.25">
      <c r="A420" s="84" t="s">
        <v>867</v>
      </c>
      <c r="B420" s="85"/>
      <c r="C420" s="85" t="s">
        <v>881</v>
      </c>
      <c r="D420" s="79" t="s">
        <v>186</v>
      </c>
      <c r="E420" s="85" t="s">
        <v>498</v>
      </c>
      <c r="F420" s="104">
        <v>64.7</v>
      </c>
      <c r="G420" s="136"/>
      <c r="H420" s="154">
        <f t="shared" si="7"/>
        <v>0</v>
      </c>
    </row>
    <row r="421" spans="1:9" ht="14.25">
      <c r="A421" s="84" t="s">
        <v>868</v>
      </c>
      <c r="B421" s="85"/>
      <c r="C421" s="85" t="s">
        <v>881</v>
      </c>
      <c r="D421" s="79" t="s">
        <v>205</v>
      </c>
      <c r="E421" s="85" t="s">
        <v>1622</v>
      </c>
      <c r="F421" s="86">
        <v>1</v>
      </c>
      <c r="G421" s="135"/>
      <c r="H421" s="154">
        <f t="shared" si="7"/>
        <v>0</v>
      </c>
    </row>
    <row r="422" spans="1:9" ht="14.25">
      <c r="A422" s="84" t="s">
        <v>869</v>
      </c>
      <c r="B422" s="85"/>
      <c r="C422" s="85" t="s">
        <v>881</v>
      </c>
      <c r="D422" s="79" t="s">
        <v>206</v>
      </c>
      <c r="E422" s="85" t="s">
        <v>1622</v>
      </c>
      <c r="F422" s="86">
        <v>2</v>
      </c>
      <c r="G422" s="135"/>
      <c r="H422" s="154">
        <f t="shared" si="7"/>
        <v>0</v>
      </c>
    </row>
    <row r="423" spans="1:9" ht="14.25">
      <c r="A423" s="84" t="s">
        <v>870</v>
      </c>
      <c r="B423" s="85"/>
      <c r="C423" s="85" t="s">
        <v>881</v>
      </c>
      <c r="D423" s="79" t="s">
        <v>189</v>
      </c>
      <c r="E423" s="85" t="s">
        <v>1622</v>
      </c>
      <c r="F423" s="86">
        <v>1</v>
      </c>
      <c r="G423" s="135"/>
      <c r="H423" s="154">
        <f t="shared" si="7"/>
        <v>0</v>
      </c>
    </row>
    <row r="424" spans="1:9" ht="14.25">
      <c r="A424" s="84" t="s">
        <v>871</v>
      </c>
      <c r="B424" s="85"/>
      <c r="C424" s="85" t="s">
        <v>881</v>
      </c>
      <c r="D424" s="79" t="s">
        <v>190</v>
      </c>
      <c r="E424" s="85" t="s">
        <v>1622</v>
      </c>
      <c r="F424" s="86">
        <v>2</v>
      </c>
      <c r="G424" s="135"/>
      <c r="H424" s="154">
        <f t="shared" si="7"/>
        <v>0</v>
      </c>
    </row>
    <row r="425" spans="1:9" ht="15">
      <c r="A425" s="19" t="s">
        <v>2133</v>
      </c>
      <c r="B425" s="20" t="s">
        <v>1443</v>
      </c>
      <c r="C425" s="20" t="s">
        <v>547</v>
      </c>
      <c r="D425" s="30" t="s">
        <v>124</v>
      </c>
      <c r="E425" s="22" t="s">
        <v>547</v>
      </c>
      <c r="F425" s="67" t="s">
        <v>547</v>
      </c>
      <c r="G425" s="133"/>
      <c r="H425" s="154"/>
    </row>
    <row r="426" spans="1:9" ht="14.25">
      <c r="A426" s="84" t="s">
        <v>872</v>
      </c>
      <c r="B426" s="85"/>
      <c r="C426" s="85" t="s">
        <v>881</v>
      </c>
      <c r="D426" s="79" t="s">
        <v>207</v>
      </c>
      <c r="E426" s="85" t="s">
        <v>498</v>
      </c>
      <c r="F426" s="104">
        <v>115.6</v>
      </c>
      <c r="G426" s="136"/>
      <c r="H426" s="154">
        <f t="shared" si="7"/>
        <v>0</v>
      </c>
    </row>
    <row r="427" spans="1:9" ht="14.25">
      <c r="A427" s="84" t="s">
        <v>873</v>
      </c>
      <c r="B427" s="85"/>
      <c r="C427" s="85" t="s">
        <v>881</v>
      </c>
      <c r="D427" s="79" t="s">
        <v>208</v>
      </c>
      <c r="E427" s="85" t="s">
        <v>498</v>
      </c>
      <c r="F427" s="104">
        <v>92</v>
      </c>
      <c r="G427" s="136"/>
      <c r="H427" s="154">
        <f t="shared" si="7"/>
        <v>0</v>
      </c>
    </row>
    <row r="428" spans="1:9" ht="14.25">
      <c r="A428" s="84" t="s">
        <v>874</v>
      </c>
      <c r="B428" s="85"/>
      <c r="C428" s="85" t="s">
        <v>881</v>
      </c>
      <c r="D428" s="79" t="s">
        <v>636</v>
      </c>
      <c r="E428" s="85" t="s">
        <v>1622</v>
      </c>
      <c r="F428" s="104">
        <v>68</v>
      </c>
      <c r="G428" s="136"/>
      <c r="H428" s="154">
        <f t="shared" si="7"/>
        <v>0</v>
      </c>
    </row>
    <row r="429" spans="1:9" s="23" customFormat="1" ht="14.25">
      <c r="A429" s="84" t="s">
        <v>875</v>
      </c>
      <c r="B429" s="85"/>
      <c r="C429" s="85" t="s">
        <v>881</v>
      </c>
      <c r="D429" s="79" t="s">
        <v>209</v>
      </c>
      <c r="E429" s="85" t="s">
        <v>498</v>
      </c>
      <c r="F429" s="104">
        <v>207.6</v>
      </c>
      <c r="G429" s="136"/>
      <c r="H429" s="154">
        <f t="shared" si="7"/>
        <v>0</v>
      </c>
      <c r="I429" s="115"/>
    </row>
    <row r="430" spans="1:9" ht="14.25">
      <c r="A430" s="84" t="s">
        <v>876</v>
      </c>
      <c r="B430" s="85"/>
      <c r="C430" s="85" t="s">
        <v>881</v>
      </c>
      <c r="D430" s="79" t="s">
        <v>210</v>
      </c>
      <c r="E430" s="85" t="s">
        <v>498</v>
      </c>
      <c r="F430" s="104">
        <v>207.6</v>
      </c>
      <c r="G430" s="136"/>
      <c r="H430" s="154">
        <f t="shared" si="7"/>
        <v>0</v>
      </c>
    </row>
    <row r="431" spans="1:9" ht="15">
      <c r="A431" s="19" t="s">
        <v>2134</v>
      </c>
      <c r="B431" s="20" t="s">
        <v>1443</v>
      </c>
      <c r="C431" s="20" t="s">
        <v>547</v>
      </c>
      <c r="D431" s="30" t="s">
        <v>724</v>
      </c>
      <c r="E431" s="22" t="s">
        <v>547</v>
      </c>
      <c r="F431" s="67" t="s">
        <v>547</v>
      </c>
      <c r="G431" s="133"/>
      <c r="H431" s="154"/>
    </row>
    <row r="432" spans="1:9" ht="28.5">
      <c r="A432" s="84" t="s">
        <v>877</v>
      </c>
      <c r="B432" s="85"/>
      <c r="C432" s="85" t="s">
        <v>881</v>
      </c>
      <c r="D432" s="79" t="s">
        <v>637</v>
      </c>
      <c r="E432" s="85" t="s">
        <v>1622</v>
      </c>
      <c r="F432" s="104">
        <v>3</v>
      </c>
      <c r="G432" s="136"/>
      <c r="H432" s="154">
        <f t="shared" si="7"/>
        <v>0</v>
      </c>
    </row>
    <row r="433" spans="1:9" ht="28.5">
      <c r="A433" s="84" t="s">
        <v>899</v>
      </c>
      <c r="B433" s="55"/>
      <c r="C433" s="87" t="s">
        <v>881</v>
      </c>
      <c r="D433" s="88" t="s">
        <v>900</v>
      </c>
      <c r="E433" s="55" t="s">
        <v>1622</v>
      </c>
      <c r="F433" s="56">
        <v>1</v>
      </c>
      <c r="G433" s="134"/>
      <c r="H433" s="154">
        <f t="shared" si="7"/>
        <v>0</v>
      </c>
    </row>
    <row r="434" spans="1:9" ht="28.5">
      <c r="A434" s="84" t="s">
        <v>878</v>
      </c>
      <c r="B434" s="85"/>
      <c r="C434" s="85" t="s">
        <v>881</v>
      </c>
      <c r="D434" s="79" t="s">
        <v>638</v>
      </c>
      <c r="E434" s="85" t="s">
        <v>1622</v>
      </c>
      <c r="F434" s="104">
        <v>2</v>
      </c>
      <c r="G434" s="136"/>
      <c r="H434" s="154">
        <f t="shared" si="7"/>
        <v>0</v>
      </c>
    </row>
    <row r="435" spans="1:9" ht="28.5">
      <c r="A435" s="84" t="s">
        <v>879</v>
      </c>
      <c r="B435" s="85"/>
      <c r="C435" s="85" t="s">
        <v>881</v>
      </c>
      <c r="D435" s="79" t="s">
        <v>639</v>
      </c>
      <c r="E435" s="85" t="s">
        <v>1622</v>
      </c>
      <c r="F435" s="104">
        <v>3</v>
      </c>
      <c r="G435" s="136"/>
      <c r="H435" s="154">
        <f t="shared" si="7"/>
        <v>0</v>
      </c>
    </row>
    <row r="436" spans="1:9" ht="28.5">
      <c r="A436" s="84" t="s">
        <v>921</v>
      </c>
      <c r="B436" s="85"/>
      <c r="C436" s="85" t="s">
        <v>881</v>
      </c>
      <c r="D436" s="79" t="s">
        <v>640</v>
      </c>
      <c r="E436" s="85" t="s">
        <v>1622</v>
      </c>
      <c r="F436" s="86">
        <v>1</v>
      </c>
      <c r="G436" s="135"/>
      <c r="H436" s="154">
        <f t="shared" si="7"/>
        <v>0</v>
      </c>
    </row>
    <row r="437" spans="1:9" ht="28.5">
      <c r="A437" s="84" t="s">
        <v>901</v>
      </c>
      <c r="B437" s="55"/>
      <c r="C437" s="87" t="s">
        <v>881</v>
      </c>
      <c r="D437" s="88" t="s">
        <v>902</v>
      </c>
      <c r="E437" s="55" t="s">
        <v>1622</v>
      </c>
      <c r="F437" s="56">
        <v>34</v>
      </c>
      <c r="G437" s="134"/>
      <c r="H437" s="154">
        <f t="shared" si="7"/>
        <v>0</v>
      </c>
    </row>
    <row r="438" spans="1:9" ht="28.5">
      <c r="A438" s="84" t="s">
        <v>922</v>
      </c>
      <c r="B438" s="85"/>
      <c r="C438" s="85" t="s">
        <v>881</v>
      </c>
      <c r="D438" s="79" t="s">
        <v>903</v>
      </c>
      <c r="E438" s="85" t="s">
        <v>1622</v>
      </c>
      <c r="F438" s="86">
        <v>2</v>
      </c>
      <c r="G438" s="135"/>
      <c r="H438" s="154">
        <f t="shared" si="7"/>
        <v>0</v>
      </c>
    </row>
    <row r="439" spans="1:9" ht="28.5">
      <c r="A439" s="84" t="s">
        <v>923</v>
      </c>
      <c r="B439" s="85"/>
      <c r="C439" s="85" t="s">
        <v>881</v>
      </c>
      <c r="D439" s="79" t="s">
        <v>904</v>
      </c>
      <c r="E439" s="85" t="s">
        <v>1622</v>
      </c>
      <c r="F439" s="86">
        <v>1</v>
      </c>
      <c r="G439" s="135"/>
      <c r="H439" s="154">
        <f t="shared" si="7"/>
        <v>0</v>
      </c>
    </row>
    <row r="440" spans="1:9" ht="14.25">
      <c r="A440" s="84" t="s">
        <v>905</v>
      </c>
      <c r="B440" s="55"/>
      <c r="C440" s="87" t="s">
        <v>881</v>
      </c>
      <c r="D440" s="88" t="s">
        <v>826</v>
      </c>
      <c r="E440" s="55" t="s">
        <v>512</v>
      </c>
      <c r="F440" s="56">
        <v>7</v>
      </c>
      <c r="G440" s="134"/>
      <c r="H440" s="154">
        <f t="shared" si="7"/>
        <v>0</v>
      </c>
    </row>
    <row r="441" spans="1:9" ht="14.25">
      <c r="A441" s="84" t="s">
        <v>827</v>
      </c>
      <c r="B441" s="55"/>
      <c r="C441" s="87" t="s">
        <v>881</v>
      </c>
      <c r="D441" s="88" t="s">
        <v>826</v>
      </c>
      <c r="E441" s="55" t="s">
        <v>512</v>
      </c>
      <c r="F441" s="56">
        <v>2</v>
      </c>
      <c r="G441" s="134"/>
      <c r="H441" s="154">
        <f t="shared" si="7"/>
        <v>0</v>
      </c>
    </row>
    <row r="442" spans="1:9" ht="14.25">
      <c r="A442" s="84" t="s">
        <v>828</v>
      </c>
      <c r="B442" s="55"/>
      <c r="C442" s="87" t="s">
        <v>881</v>
      </c>
      <c r="D442" s="88" t="s">
        <v>1689</v>
      </c>
      <c r="E442" s="55" t="s">
        <v>512</v>
      </c>
      <c r="F442" s="56">
        <v>5</v>
      </c>
      <c r="G442" s="134"/>
      <c r="H442" s="154">
        <f t="shared" si="7"/>
        <v>0</v>
      </c>
    </row>
    <row r="443" spans="1:9" ht="28.5">
      <c r="A443" s="84" t="s">
        <v>829</v>
      </c>
      <c r="B443" s="55"/>
      <c r="C443" s="87" t="s">
        <v>881</v>
      </c>
      <c r="D443" s="88" t="s">
        <v>968</v>
      </c>
      <c r="E443" s="55" t="s">
        <v>512</v>
      </c>
      <c r="F443" s="56">
        <v>7</v>
      </c>
      <c r="G443" s="134"/>
      <c r="H443" s="154">
        <f t="shared" si="7"/>
        <v>0</v>
      </c>
    </row>
    <row r="444" spans="1:9" ht="14.25">
      <c r="A444" s="84" t="s">
        <v>926</v>
      </c>
      <c r="B444" s="85"/>
      <c r="C444" s="85" t="s">
        <v>881</v>
      </c>
      <c r="D444" s="79" t="s">
        <v>641</v>
      </c>
      <c r="E444" s="85" t="s">
        <v>1622</v>
      </c>
      <c r="F444" s="104">
        <v>9</v>
      </c>
      <c r="G444" s="136"/>
      <c r="H444" s="154">
        <f t="shared" si="7"/>
        <v>0</v>
      </c>
    </row>
    <row r="445" spans="1:9" ht="14.25">
      <c r="A445" s="84" t="s">
        <v>1720</v>
      </c>
      <c r="B445" s="85"/>
      <c r="C445" s="85" t="s">
        <v>881</v>
      </c>
      <c r="D445" s="79" t="s">
        <v>642</v>
      </c>
      <c r="E445" s="85" t="s">
        <v>1622</v>
      </c>
      <c r="F445" s="104">
        <v>15</v>
      </c>
      <c r="G445" s="136"/>
      <c r="H445" s="154">
        <f t="shared" si="7"/>
        <v>0</v>
      </c>
    </row>
    <row r="446" spans="1:9" s="23" customFormat="1" ht="14.25">
      <c r="A446" s="84" t="s">
        <v>1721</v>
      </c>
      <c r="B446" s="85"/>
      <c r="C446" s="85" t="s">
        <v>881</v>
      </c>
      <c r="D446" s="79" t="s">
        <v>830</v>
      </c>
      <c r="E446" s="85" t="s">
        <v>515</v>
      </c>
      <c r="F446" s="104">
        <v>9</v>
      </c>
      <c r="G446" s="136"/>
      <c r="H446" s="154">
        <f t="shared" si="7"/>
        <v>0</v>
      </c>
      <c r="I446" s="115"/>
    </row>
    <row r="447" spans="1:9" ht="14.25">
      <c r="A447" s="84" t="s">
        <v>1722</v>
      </c>
      <c r="B447" s="85"/>
      <c r="C447" s="85" t="s">
        <v>881</v>
      </c>
      <c r="D447" s="79" t="s">
        <v>831</v>
      </c>
      <c r="E447" s="85" t="s">
        <v>515</v>
      </c>
      <c r="F447" s="104">
        <v>9</v>
      </c>
      <c r="G447" s="136"/>
      <c r="H447" s="154">
        <f t="shared" si="7"/>
        <v>0</v>
      </c>
    </row>
    <row r="448" spans="1:9" ht="15">
      <c r="A448" s="19" t="s">
        <v>2135</v>
      </c>
      <c r="B448" s="20" t="s">
        <v>1443</v>
      </c>
      <c r="C448" s="20" t="s">
        <v>547</v>
      </c>
      <c r="D448" s="30" t="s">
        <v>629</v>
      </c>
      <c r="E448" s="22" t="s">
        <v>547</v>
      </c>
      <c r="F448" s="67" t="s">
        <v>547</v>
      </c>
      <c r="G448" s="133"/>
      <c r="H448" s="154"/>
    </row>
    <row r="449" spans="1:9" ht="14.25">
      <c r="A449" s="84" t="s">
        <v>1723</v>
      </c>
      <c r="B449" s="85"/>
      <c r="C449" s="85" t="s">
        <v>881</v>
      </c>
      <c r="D449" s="79" t="s">
        <v>832</v>
      </c>
      <c r="E449" s="85" t="s">
        <v>498</v>
      </c>
      <c r="F449" s="104">
        <v>92</v>
      </c>
      <c r="G449" s="136"/>
      <c r="H449" s="154">
        <f t="shared" si="7"/>
        <v>0</v>
      </c>
    </row>
    <row r="450" spans="1:9" ht="14.25">
      <c r="A450" s="84" t="s">
        <v>1724</v>
      </c>
      <c r="B450" s="85"/>
      <c r="C450" s="85" t="s">
        <v>881</v>
      </c>
      <c r="D450" s="79" t="s">
        <v>1916</v>
      </c>
      <c r="E450" s="85" t="s">
        <v>498</v>
      </c>
      <c r="F450" s="104">
        <v>50.3</v>
      </c>
      <c r="G450" s="136"/>
      <c r="H450" s="154">
        <f t="shared" si="7"/>
        <v>0</v>
      </c>
    </row>
    <row r="451" spans="1:9" ht="14.25">
      <c r="A451" s="84" t="s">
        <v>1725</v>
      </c>
      <c r="B451" s="85"/>
      <c r="C451" s="85" t="s">
        <v>881</v>
      </c>
      <c r="D451" s="79" t="s">
        <v>1921</v>
      </c>
      <c r="E451" s="85" t="s">
        <v>498</v>
      </c>
      <c r="F451" s="104">
        <v>13.4</v>
      </c>
      <c r="G451" s="136"/>
      <c r="H451" s="154">
        <f t="shared" si="7"/>
        <v>0</v>
      </c>
    </row>
    <row r="452" spans="1:9" ht="14.25">
      <c r="A452" s="84" t="s">
        <v>1726</v>
      </c>
      <c r="B452" s="85"/>
      <c r="C452" s="85" t="s">
        <v>881</v>
      </c>
      <c r="D452" s="79" t="s">
        <v>1922</v>
      </c>
      <c r="E452" s="85" t="s">
        <v>498</v>
      </c>
      <c r="F452" s="104">
        <v>15.8</v>
      </c>
      <c r="G452" s="136"/>
      <c r="H452" s="154">
        <f t="shared" si="7"/>
        <v>0</v>
      </c>
    </row>
    <row r="453" spans="1:9" ht="14.25">
      <c r="A453" s="84" t="s">
        <v>833</v>
      </c>
      <c r="B453" s="55"/>
      <c r="C453" s="87" t="s">
        <v>881</v>
      </c>
      <c r="D453" s="88" t="s">
        <v>1926</v>
      </c>
      <c r="E453" s="55" t="s">
        <v>512</v>
      </c>
      <c r="F453" s="56">
        <v>14.3</v>
      </c>
      <c r="G453" s="134"/>
      <c r="H453" s="154">
        <f t="shared" si="7"/>
        <v>0</v>
      </c>
    </row>
    <row r="454" spans="1:9" ht="14.25">
      <c r="A454" s="84" t="s">
        <v>1727</v>
      </c>
      <c r="B454" s="85"/>
      <c r="C454" s="85" t="s">
        <v>881</v>
      </c>
      <c r="D454" s="79" t="s">
        <v>1927</v>
      </c>
      <c r="E454" s="85" t="s">
        <v>498</v>
      </c>
      <c r="F454" s="104">
        <v>11.6</v>
      </c>
      <c r="G454" s="136"/>
      <c r="H454" s="154">
        <f t="shared" si="7"/>
        <v>0</v>
      </c>
    </row>
    <row r="455" spans="1:9" ht="14.25">
      <c r="A455" s="84" t="s">
        <v>1728</v>
      </c>
      <c r="B455" s="85"/>
      <c r="C455" s="85" t="s">
        <v>881</v>
      </c>
      <c r="D455" s="79" t="s">
        <v>1928</v>
      </c>
      <c r="E455" s="85" t="s">
        <v>498</v>
      </c>
      <c r="F455" s="104">
        <v>7.5</v>
      </c>
      <c r="G455" s="136"/>
      <c r="H455" s="154">
        <f t="shared" si="7"/>
        <v>0</v>
      </c>
    </row>
    <row r="456" spans="1:9" ht="14.25">
      <c r="A456" s="84" t="s">
        <v>1732</v>
      </c>
      <c r="B456" s="85"/>
      <c r="C456" s="85" t="s">
        <v>881</v>
      </c>
      <c r="D456" s="79" t="s">
        <v>1921</v>
      </c>
      <c r="E456" s="85" t="s">
        <v>498</v>
      </c>
      <c r="F456" s="104">
        <v>13.3</v>
      </c>
      <c r="G456" s="136"/>
      <c r="H456" s="154">
        <f t="shared" si="7"/>
        <v>0</v>
      </c>
    </row>
    <row r="457" spans="1:9" s="23" customFormat="1" ht="14.25">
      <c r="A457" s="84" t="s">
        <v>1733</v>
      </c>
      <c r="B457" s="85"/>
      <c r="C457" s="85" t="s">
        <v>881</v>
      </c>
      <c r="D457" s="79" t="s">
        <v>1929</v>
      </c>
      <c r="E457" s="85" t="s">
        <v>498</v>
      </c>
      <c r="F457" s="104">
        <v>18</v>
      </c>
      <c r="G457" s="136"/>
      <c r="H457" s="154">
        <f t="shared" si="7"/>
        <v>0</v>
      </c>
      <c r="I457" s="115"/>
    </row>
    <row r="458" spans="1:9" ht="14.25">
      <c r="A458" s="84" t="s">
        <v>834</v>
      </c>
      <c r="B458" s="55"/>
      <c r="C458" s="87" t="s">
        <v>881</v>
      </c>
      <c r="D458" s="88" t="s">
        <v>1923</v>
      </c>
      <c r="E458" s="55" t="s">
        <v>498</v>
      </c>
      <c r="F458" s="56">
        <v>1.1000000000000001</v>
      </c>
      <c r="G458" s="134"/>
      <c r="H458" s="154">
        <f t="shared" si="7"/>
        <v>0</v>
      </c>
    </row>
    <row r="459" spans="1:9" ht="15">
      <c r="A459" s="19" t="s">
        <v>2136</v>
      </c>
      <c r="B459" s="20" t="s">
        <v>1443</v>
      </c>
      <c r="C459" s="20" t="s">
        <v>547</v>
      </c>
      <c r="D459" s="30" t="s">
        <v>920</v>
      </c>
      <c r="E459" s="22" t="s">
        <v>547</v>
      </c>
      <c r="F459" s="67" t="s">
        <v>547</v>
      </c>
      <c r="G459" s="133"/>
      <c r="H459" s="154"/>
    </row>
    <row r="460" spans="1:9" s="23" customFormat="1" ht="14.25">
      <c r="A460" s="84" t="s">
        <v>1734</v>
      </c>
      <c r="B460" s="85"/>
      <c r="C460" s="85" t="s">
        <v>881</v>
      </c>
      <c r="D460" s="79" t="s">
        <v>920</v>
      </c>
      <c r="E460" s="85" t="s">
        <v>515</v>
      </c>
      <c r="F460" s="86">
        <v>1</v>
      </c>
      <c r="G460" s="135"/>
      <c r="H460" s="154">
        <f t="shared" si="7"/>
        <v>0</v>
      </c>
      <c r="I460" s="115"/>
    </row>
    <row r="461" spans="1:9" ht="15">
      <c r="A461" s="19" t="s">
        <v>2060</v>
      </c>
      <c r="B461" s="20" t="s">
        <v>1789</v>
      </c>
      <c r="C461" s="20" t="s">
        <v>547</v>
      </c>
      <c r="D461" s="30" t="s">
        <v>643</v>
      </c>
      <c r="E461" s="22" t="s">
        <v>547</v>
      </c>
      <c r="F461" s="67" t="s">
        <v>547</v>
      </c>
      <c r="G461" s="133"/>
      <c r="H461" s="154"/>
    </row>
    <row r="462" spans="1:9" ht="15">
      <c r="A462" s="19" t="s">
        <v>2137</v>
      </c>
      <c r="B462" s="20" t="s">
        <v>1789</v>
      </c>
      <c r="C462" s="20" t="s">
        <v>547</v>
      </c>
      <c r="D462" s="30" t="s">
        <v>644</v>
      </c>
      <c r="E462" s="22" t="s">
        <v>547</v>
      </c>
      <c r="F462" s="67" t="s">
        <v>547</v>
      </c>
      <c r="G462" s="133"/>
      <c r="H462" s="154"/>
    </row>
    <row r="463" spans="1:9" ht="14.25">
      <c r="A463" s="84" t="s">
        <v>1735</v>
      </c>
      <c r="B463" s="85"/>
      <c r="C463" s="85" t="s">
        <v>882</v>
      </c>
      <c r="D463" s="79" t="s">
        <v>924</v>
      </c>
      <c r="E463" s="85" t="s">
        <v>498</v>
      </c>
      <c r="F463" s="104">
        <v>16.600000000000001</v>
      </c>
      <c r="G463" s="136"/>
      <c r="H463" s="154">
        <f t="shared" si="7"/>
        <v>0</v>
      </c>
    </row>
    <row r="464" spans="1:9" s="23" customFormat="1" ht="14.25">
      <c r="A464" s="84" t="s">
        <v>1736</v>
      </c>
      <c r="B464" s="85"/>
      <c r="C464" s="85" t="s">
        <v>882</v>
      </c>
      <c r="D464" s="79" t="s">
        <v>925</v>
      </c>
      <c r="E464" s="85" t="s">
        <v>498</v>
      </c>
      <c r="F464" s="104">
        <v>1.8</v>
      </c>
      <c r="G464" s="136"/>
      <c r="H464" s="154">
        <f t="shared" si="7"/>
        <v>0</v>
      </c>
      <c r="I464" s="115"/>
    </row>
    <row r="465" spans="1:9" ht="14.25">
      <c r="A465" s="84" t="s">
        <v>1737</v>
      </c>
      <c r="B465" s="85"/>
      <c r="C465" s="85" t="s">
        <v>882</v>
      </c>
      <c r="D465" s="79" t="s">
        <v>645</v>
      </c>
      <c r="E465" s="85" t="s">
        <v>1622</v>
      </c>
      <c r="F465" s="104">
        <v>4</v>
      </c>
      <c r="G465" s="136"/>
      <c r="H465" s="154">
        <f t="shared" si="7"/>
        <v>0</v>
      </c>
    </row>
    <row r="466" spans="1:9" ht="15">
      <c r="A466" s="19" t="s">
        <v>2138</v>
      </c>
      <c r="B466" s="20" t="s">
        <v>1789</v>
      </c>
      <c r="C466" s="20" t="s">
        <v>547</v>
      </c>
      <c r="D466" s="30" t="s">
        <v>123</v>
      </c>
      <c r="E466" s="22" t="s">
        <v>547</v>
      </c>
      <c r="F466" s="67" t="s">
        <v>547</v>
      </c>
      <c r="G466" s="133"/>
      <c r="H466" s="154"/>
    </row>
    <row r="467" spans="1:9" ht="14.25">
      <c r="A467" s="84" t="s">
        <v>1739</v>
      </c>
      <c r="B467" s="85"/>
      <c r="C467" s="85" t="s">
        <v>882</v>
      </c>
      <c r="D467" s="79" t="s">
        <v>924</v>
      </c>
      <c r="E467" s="85" t="s">
        <v>498</v>
      </c>
      <c r="F467" s="104">
        <v>2.8</v>
      </c>
      <c r="G467" s="136"/>
      <c r="H467" s="154">
        <f t="shared" si="7"/>
        <v>0</v>
      </c>
    </row>
    <row r="468" spans="1:9" ht="14.25">
      <c r="A468" s="84" t="s">
        <v>1740</v>
      </c>
      <c r="B468" s="85"/>
      <c r="C468" s="85" t="s">
        <v>882</v>
      </c>
      <c r="D468" s="79" t="s">
        <v>925</v>
      </c>
      <c r="E468" s="85" t="s">
        <v>498</v>
      </c>
      <c r="F468" s="104">
        <v>1.8</v>
      </c>
      <c r="G468" s="136"/>
      <c r="H468" s="154">
        <f t="shared" ref="H468:H531" si="8">ROUND(F468*G468,2)</f>
        <v>0</v>
      </c>
    </row>
    <row r="469" spans="1:9" ht="14.25">
      <c r="A469" s="84" t="s">
        <v>1741</v>
      </c>
      <c r="B469" s="85"/>
      <c r="C469" s="85" t="s">
        <v>882</v>
      </c>
      <c r="D469" s="79" t="s">
        <v>1719</v>
      </c>
      <c r="E469" s="85" t="s">
        <v>512</v>
      </c>
      <c r="F469" s="86">
        <v>2</v>
      </c>
      <c r="G469" s="135"/>
      <c r="H469" s="154">
        <f t="shared" si="8"/>
        <v>0</v>
      </c>
    </row>
    <row r="470" spans="1:9" ht="15">
      <c r="A470" s="19" t="s">
        <v>2139</v>
      </c>
      <c r="B470" s="20" t="s">
        <v>1790</v>
      </c>
      <c r="C470" s="20" t="s">
        <v>547</v>
      </c>
      <c r="D470" s="30" t="s">
        <v>648</v>
      </c>
      <c r="E470" s="22" t="s">
        <v>547</v>
      </c>
      <c r="F470" s="67" t="s">
        <v>547</v>
      </c>
      <c r="G470" s="133"/>
      <c r="H470" s="154"/>
    </row>
    <row r="471" spans="1:9" s="23" customFormat="1" ht="14.25">
      <c r="A471" s="84" t="s">
        <v>1742</v>
      </c>
      <c r="B471" s="85"/>
      <c r="C471" s="85" t="s">
        <v>882</v>
      </c>
      <c r="D471" s="79" t="s">
        <v>646</v>
      </c>
      <c r="E471" s="85" t="s">
        <v>1622</v>
      </c>
      <c r="F471" s="86">
        <v>2</v>
      </c>
      <c r="G471" s="135"/>
      <c r="H471" s="154">
        <f t="shared" si="8"/>
        <v>0</v>
      </c>
      <c r="I471" s="115"/>
    </row>
    <row r="472" spans="1:9" ht="14.25">
      <c r="A472" s="84" t="s">
        <v>1743</v>
      </c>
      <c r="B472" s="85"/>
      <c r="C472" s="85" t="s">
        <v>882</v>
      </c>
      <c r="D472" s="79" t="s">
        <v>647</v>
      </c>
      <c r="E472" s="85" t="s">
        <v>515</v>
      </c>
      <c r="F472" s="86">
        <v>2</v>
      </c>
      <c r="G472" s="135"/>
      <c r="H472" s="154">
        <f t="shared" si="8"/>
        <v>0</v>
      </c>
    </row>
    <row r="473" spans="1:9" ht="15">
      <c r="A473" s="19" t="s">
        <v>2140</v>
      </c>
      <c r="B473" s="20" t="s">
        <v>1789</v>
      </c>
      <c r="C473" s="20" t="s">
        <v>547</v>
      </c>
      <c r="D473" s="30" t="s">
        <v>1731</v>
      </c>
      <c r="E473" s="22" t="s">
        <v>547</v>
      </c>
      <c r="F473" s="67" t="s">
        <v>547</v>
      </c>
      <c r="G473" s="133"/>
      <c r="H473" s="154"/>
    </row>
    <row r="474" spans="1:9" s="23" customFormat="1" ht="14.25">
      <c r="A474" s="10" t="s">
        <v>1744</v>
      </c>
      <c r="B474" s="25"/>
      <c r="C474" s="25" t="s">
        <v>882</v>
      </c>
      <c r="D474" s="31" t="s">
        <v>1731</v>
      </c>
      <c r="E474" s="25" t="s">
        <v>515</v>
      </c>
      <c r="F474" s="26">
        <v>1</v>
      </c>
      <c r="G474" s="138"/>
      <c r="H474" s="154">
        <f t="shared" si="8"/>
        <v>0</v>
      </c>
      <c r="I474" s="115"/>
    </row>
    <row r="475" spans="1:9" ht="15">
      <c r="A475" s="5" t="s">
        <v>2062</v>
      </c>
      <c r="B475" s="6" t="s">
        <v>1791</v>
      </c>
      <c r="C475" s="6" t="s">
        <v>547</v>
      </c>
      <c r="D475" s="29" t="s">
        <v>1780</v>
      </c>
      <c r="E475" s="9" t="s">
        <v>547</v>
      </c>
      <c r="F475" s="64" t="s">
        <v>547</v>
      </c>
      <c r="G475" s="150"/>
      <c r="H475" s="156"/>
    </row>
    <row r="476" spans="1:9" ht="15">
      <c r="A476" s="19" t="s">
        <v>2141</v>
      </c>
      <c r="B476" s="20" t="s">
        <v>1791</v>
      </c>
      <c r="C476" s="20" t="s">
        <v>547</v>
      </c>
      <c r="D476" s="30" t="s">
        <v>633</v>
      </c>
      <c r="E476" s="22" t="s">
        <v>547</v>
      </c>
      <c r="F476" s="67" t="s">
        <v>547</v>
      </c>
      <c r="G476" s="133"/>
      <c r="H476" s="154"/>
    </row>
    <row r="477" spans="1:9" ht="14.25">
      <c r="A477" s="84" t="s">
        <v>1745</v>
      </c>
      <c r="B477" s="85"/>
      <c r="C477" s="85" t="s">
        <v>881</v>
      </c>
      <c r="D477" s="79" t="s">
        <v>836</v>
      </c>
      <c r="E477" s="85" t="s">
        <v>498</v>
      </c>
      <c r="F477" s="104">
        <v>22.2</v>
      </c>
      <c r="G477" s="136"/>
      <c r="H477" s="154">
        <f t="shared" si="8"/>
        <v>0</v>
      </c>
    </row>
    <row r="478" spans="1:9" ht="14.25">
      <c r="A478" s="84" t="s">
        <v>1746</v>
      </c>
      <c r="B478" s="85"/>
      <c r="C478" s="85" t="s">
        <v>881</v>
      </c>
      <c r="D478" s="79" t="s">
        <v>837</v>
      </c>
      <c r="E478" s="85" t="s">
        <v>498</v>
      </c>
      <c r="F478" s="104">
        <v>13.8</v>
      </c>
      <c r="G478" s="136"/>
      <c r="H478" s="154">
        <f t="shared" si="8"/>
        <v>0</v>
      </c>
    </row>
    <row r="479" spans="1:9" ht="14.25">
      <c r="A479" s="84" t="s">
        <v>1747</v>
      </c>
      <c r="B479" s="85"/>
      <c r="C479" s="85" t="s">
        <v>881</v>
      </c>
      <c r="D479" s="79" t="s">
        <v>838</v>
      </c>
      <c r="E479" s="85" t="s">
        <v>498</v>
      </c>
      <c r="F479" s="86">
        <v>9.6999999999999993</v>
      </c>
      <c r="G479" s="135"/>
      <c r="H479" s="154">
        <f t="shared" si="8"/>
        <v>0</v>
      </c>
    </row>
    <row r="480" spans="1:9" ht="28.5">
      <c r="A480" s="84" t="s">
        <v>1748</v>
      </c>
      <c r="B480" s="85"/>
      <c r="C480" s="85" t="s">
        <v>881</v>
      </c>
      <c r="D480" s="79" t="s">
        <v>919</v>
      </c>
      <c r="E480" s="85" t="s">
        <v>1622</v>
      </c>
      <c r="F480" s="86">
        <v>5</v>
      </c>
      <c r="G480" s="135"/>
      <c r="H480" s="154">
        <f t="shared" si="8"/>
        <v>0</v>
      </c>
    </row>
    <row r="481" spans="1:9" ht="14.25">
      <c r="A481" s="84" t="s">
        <v>1749</v>
      </c>
      <c r="B481" s="85"/>
      <c r="C481" s="85" t="s">
        <v>881</v>
      </c>
      <c r="D481" s="79" t="s">
        <v>1729</v>
      </c>
      <c r="E481" s="85" t="s">
        <v>498</v>
      </c>
      <c r="F481" s="104">
        <v>45.7</v>
      </c>
      <c r="G481" s="136"/>
      <c r="H481" s="154">
        <f t="shared" si="8"/>
        <v>0</v>
      </c>
    </row>
    <row r="482" spans="1:9" s="23" customFormat="1" ht="14.25">
      <c r="A482" s="84" t="s">
        <v>1750</v>
      </c>
      <c r="B482" s="85"/>
      <c r="C482" s="85" t="s">
        <v>881</v>
      </c>
      <c r="D482" s="79" t="s">
        <v>1730</v>
      </c>
      <c r="E482" s="85" t="s">
        <v>498</v>
      </c>
      <c r="F482" s="104">
        <v>45.7</v>
      </c>
      <c r="G482" s="136"/>
      <c r="H482" s="154">
        <f t="shared" si="8"/>
        <v>0</v>
      </c>
      <c r="I482" s="115"/>
    </row>
    <row r="483" spans="1:9" s="23" customFormat="1" ht="14.25">
      <c r="A483" s="84" t="s">
        <v>1751</v>
      </c>
      <c r="B483" s="85"/>
      <c r="C483" s="85" t="s">
        <v>881</v>
      </c>
      <c r="D483" s="79" t="s">
        <v>205</v>
      </c>
      <c r="E483" s="85" t="s">
        <v>1622</v>
      </c>
      <c r="F483" s="86">
        <v>1</v>
      </c>
      <c r="G483" s="135"/>
      <c r="H483" s="154">
        <f t="shared" si="8"/>
        <v>0</v>
      </c>
      <c r="I483" s="115"/>
    </row>
    <row r="484" spans="1:9" s="23" customFormat="1" ht="15">
      <c r="A484" s="19" t="s">
        <v>2142</v>
      </c>
      <c r="B484" s="20" t="s">
        <v>1791</v>
      </c>
      <c r="C484" s="20" t="s">
        <v>547</v>
      </c>
      <c r="D484" s="30" t="s">
        <v>724</v>
      </c>
      <c r="E484" s="22" t="s">
        <v>547</v>
      </c>
      <c r="F484" s="67" t="s">
        <v>547</v>
      </c>
      <c r="G484" s="133"/>
      <c r="H484" s="154"/>
      <c r="I484" s="115"/>
    </row>
    <row r="485" spans="1:9" ht="14.25">
      <c r="A485" s="84" t="s">
        <v>835</v>
      </c>
      <c r="B485" s="55"/>
      <c r="C485" s="87"/>
      <c r="D485" s="88" t="s">
        <v>661</v>
      </c>
      <c r="E485" s="55" t="s">
        <v>1622</v>
      </c>
      <c r="F485" s="56">
        <v>3</v>
      </c>
      <c r="G485" s="134"/>
      <c r="H485" s="154">
        <f t="shared" si="8"/>
        <v>0</v>
      </c>
    </row>
    <row r="486" spans="1:9" ht="14.25">
      <c r="A486" s="84" t="s">
        <v>662</v>
      </c>
      <c r="B486" s="55"/>
      <c r="C486" s="87"/>
      <c r="D486" s="88" t="s">
        <v>663</v>
      </c>
      <c r="E486" s="55" t="s">
        <v>1622</v>
      </c>
      <c r="F486" s="56">
        <v>1</v>
      </c>
      <c r="G486" s="134"/>
      <c r="H486" s="154">
        <f t="shared" si="8"/>
        <v>0</v>
      </c>
    </row>
    <row r="487" spans="1:9" s="23" customFormat="1" ht="14.25">
      <c r="A487" s="84" t="s">
        <v>934</v>
      </c>
      <c r="B487" s="85"/>
      <c r="C487" s="85" t="s">
        <v>881</v>
      </c>
      <c r="D487" s="79" t="s">
        <v>649</v>
      </c>
      <c r="E487" s="85" t="s">
        <v>1622</v>
      </c>
      <c r="F487" s="86">
        <v>5</v>
      </c>
      <c r="G487" s="135"/>
      <c r="H487" s="154">
        <f t="shared" si="8"/>
        <v>0</v>
      </c>
      <c r="I487" s="115"/>
    </row>
    <row r="488" spans="1:9" ht="14.25">
      <c r="A488" s="84" t="s">
        <v>935</v>
      </c>
      <c r="B488" s="85"/>
      <c r="C488" s="85" t="s">
        <v>881</v>
      </c>
      <c r="D488" s="79" t="s">
        <v>1781</v>
      </c>
      <c r="E488" s="85" t="s">
        <v>515</v>
      </c>
      <c r="F488" s="86">
        <v>1</v>
      </c>
      <c r="G488" s="135"/>
      <c r="H488" s="154">
        <f t="shared" si="8"/>
        <v>0</v>
      </c>
    </row>
    <row r="489" spans="1:9" ht="15">
      <c r="A489" s="19" t="s">
        <v>2143</v>
      </c>
      <c r="B489" s="20" t="s">
        <v>1791</v>
      </c>
      <c r="C489" s="20" t="s">
        <v>547</v>
      </c>
      <c r="D489" s="30" t="s">
        <v>629</v>
      </c>
      <c r="E489" s="22" t="s">
        <v>547</v>
      </c>
      <c r="F489" s="67" t="s">
        <v>547</v>
      </c>
      <c r="G489" s="133"/>
      <c r="H489" s="154"/>
    </row>
    <row r="490" spans="1:9" ht="14.25">
      <c r="A490" s="84" t="s">
        <v>936</v>
      </c>
      <c r="B490" s="85"/>
      <c r="C490" s="85" t="s">
        <v>881</v>
      </c>
      <c r="D490" s="79" t="s">
        <v>1922</v>
      </c>
      <c r="E490" s="85" t="s">
        <v>498</v>
      </c>
      <c r="F490" s="104">
        <v>9.6999999999999993</v>
      </c>
      <c r="G490" s="136"/>
      <c r="H490" s="154">
        <f t="shared" si="8"/>
        <v>0</v>
      </c>
    </row>
    <row r="491" spans="1:9" ht="14.25">
      <c r="A491" s="84" t="s">
        <v>937</v>
      </c>
      <c r="B491" s="85"/>
      <c r="C491" s="85" t="s">
        <v>881</v>
      </c>
      <c r="D491" s="79" t="s">
        <v>1926</v>
      </c>
      <c r="E491" s="85" t="s">
        <v>498</v>
      </c>
      <c r="F491" s="104">
        <v>13.8</v>
      </c>
      <c r="G491" s="136"/>
      <c r="H491" s="154">
        <f t="shared" si="8"/>
        <v>0</v>
      </c>
    </row>
    <row r="492" spans="1:9" s="23" customFormat="1" ht="14.25">
      <c r="A492" s="84" t="s">
        <v>938</v>
      </c>
      <c r="B492" s="85"/>
      <c r="C492" s="85" t="s">
        <v>881</v>
      </c>
      <c r="D492" s="79" t="s">
        <v>1930</v>
      </c>
      <c r="E492" s="85" t="s">
        <v>498</v>
      </c>
      <c r="F492" s="104">
        <v>22.2</v>
      </c>
      <c r="G492" s="136"/>
      <c r="H492" s="154">
        <f t="shared" si="8"/>
        <v>0</v>
      </c>
      <c r="I492" s="115"/>
    </row>
    <row r="493" spans="1:9" ht="15">
      <c r="A493" s="5" t="s">
        <v>2061</v>
      </c>
      <c r="B493" s="6" t="s">
        <v>1444</v>
      </c>
      <c r="C493" s="6" t="s">
        <v>547</v>
      </c>
      <c r="D493" s="29" t="s">
        <v>650</v>
      </c>
      <c r="E493" s="9" t="s">
        <v>547</v>
      </c>
      <c r="F493" s="64" t="s">
        <v>547</v>
      </c>
      <c r="G493" s="150"/>
      <c r="H493" s="156"/>
    </row>
    <row r="494" spans="1:9" ht="15">
      <c r="A494" s="19" t="s">
        <v>2144</v>
      </c>
      <c r="B494" s="20" t="s">
        <v>1444</v>
      </c>
      <c r="C494" s="20" t="s">
        <v>547</v>
      </c>
      <c r="D494" s="30" t="s">
        <v>633</v>
      </c>
      <c r="E494" s="22" t="s">
        <v>547</v>
      </c>
      <c r="F494" s="67" t="s">
        <v>547</v>
      </c>
      <c r="G494" s="133"/>
      <c r="H494" s="154"/>
    </row>
    <row r="495" spans="1:9" ht="14.25">
      <c r="A495" s="84" t="s">
        <v>939</v>
      </c>
      <c r="B495" s="85"/>
      <c r="C495" s="85" t="s">
        <v>882</v>
      </c>
      <c r="D495" s="79" t="s">
        <v>1795</v>
      </c>
      <c r="E495" s="85" t="s">
        <v>498</v>
      </c>
      <c r="F495" s="104">
        <v>1.9</v>
      </c>
      <c r="G495" s="136"/>
      <c r="H495" s="154">
        <f t="shared" si="8"/>
        <v>0</v>
      </c>
    </row>
    <row r="496" spans="1:9" s="23" customFormat="1" ht="14.25">
      <c r="A496" s="84" t="s">
        <v>940</v>
      </c>
      <c r="B496" s="85"/>
      <c r="C496" s="85" t="s">
        <v>882</v>
      </c>
      <c r="D496" s="79" t="s">
        <v>1796</v>
      </c>
      <c r="E496" s="85" t="s">
        <v>498</v>
      </c>
      <c r="F496" s="104">
        <v>6.6</v>
      </c>
      <c r="G496" s="136"/>
      <c r="H496" s="154">
        <f t="shared" si="8"/>
        <v>0</v>
      </c>
      <c r="I496" s="115"/>
    </row>
    <row r="497" spans="1:9" ht="14.25">
      <c r="A497" s="84" t="s">
        <v>941</v>
      </c>
      <c r="B497" s="85"/>
      <c r="C497" s="85" t="s">
        <v>882</v>
      </c>
      <c r="D497" s="79" t="s">
        <v>1797</v>
      </c>
      <c r="E497" s="85" t="s">
        <v>498</v>
      </c>
      <c r="F497" s="104">
        <v>22.8</v>
      </c>
      <c r="G497" s="136"/>
      <c r="H497" s="154">
        <f t="shared" si="8"/>
        <v>0</v>
      </c>
    </row>
    <row r="498" spans="1:9" ht="15">
      <c r="A498" s="19" t="s">
        <v>2145</v>
      </c>
      <c r="B498" s="20" t="s">
        <v>1444</v>
      </c>
      <c r="C498" s="20" t="s">
        <v>547</v>
      </c>
      <c r="D498" s="30" t="s">
        <v>651</v>
      </c>
      <c r="E498" s="22" t="s">
        <v>547</v>
      </c>
      <c r="F498" s="67" t="s">
        <v>547</v>
      </c>
      <c r="G498" s="133"/>
      <c r="H498" s="154"/>
    </row>
    <row r="499" spans="1:9" ht="14.25">
      <c r="A499" s="84" t="s">
        <v>942</v>
      </c>
      <c r="B499" s="85"/>
      <c r="C499" s="85" t="s">
        <v>882</v>
      </c>
      <c r="D499" s="79" t="s">
        <v>664</v>
      </c>
      <c r="E499" s="85" t="s">
        <v>1622</v>
      </c>
      <c r="F499" s="104">
        <v>4</v>
      </c>
      <c r="G499" s="136"/>
      <c r="H499" s="154">
        <f t="shared" si="8"/>
        <v>0</v>
      </c>
    </row>
    <row r="500" spans="1:9" ht="15">
      <c r="A500" s="5" t="s">
        <v>2063</v>
      </c>
      <c r="B500" s="6" t="s">
        <v>1444</v>
      </c>
      <c r="C500" s="6" t="s">
        <v>547</v>
      </c>
      <c r="D500" s="29" t="s">
        <v>652</v>
      </c>
      <c r="E500" s="9" t="s">
        <v>547</v>
      </c>
      <c r="F500" s="64" t="s">
        <v>547</v>
      </c>
      <c r="G500" s="150"/>
      <c r="H500" s="156"/>
    </row>
    <row r="501" spans="1:9" ht="15">
      <c r="A501" s="19" t="s">
        <v>2146</v>
      </c>
      <c r="B501" s="20" t="s">
        <v>1444</v>
      </c>
      <c r="C501" s="20" t="s">
        <v>547</v>
      </c>
      <c r="D501" s="30" t="s">
        <v>653</v>
      </c>
      <c r="E501" s="22" t="s">
        <v>547</v>
      </c>
      <c r="F501" s="67" t="s">
        <v>547</v>
      </c>
      <c r="G501" s="133"/>
      <c r="H501" s="154"/>
    </row>
    <row r="502" spans="1:9" ht="14.25">
      <c r="A502" s="84" t="s">
        <v>943</v>
      </c>
      <c r="B502" s="85"/>
      <c r="C502" s="85" t="s">
        <v>882</v>
      </c>
      <c r="D502" s="79" t="s">
        <v>1606</v>
      </c>
      <c r="E502" s="85" t="s">
        <v>498</v>
      </c>
      <c r="F502" s="86">
        <v>22.7</v>
      </c>
      <c r="G502" s="135"/>
      <c r="H502" s="154">
        <f t="shared" si="8"/>
        <v>0</v>
      </c>
    </row>
    <row r="503" spans="1:9" ht="14.25">
      <c r="A503" s="84" t="s">
        <v>944</v>
      </c>
      <c r="B503" s="85"/>
      <c r="C503" s="85" t="s">
        <v>882</v>
      </c>
      <c r="D503" s="79" t="s">
        <v>1607</v>
      </c>
      <c r="E503" s="85" t="s">
        <v>498</v>
      </c>
      <c r="F503" s="104">
        <v>9.5</v>
      </c>
      <c r="G503" s="136"/>
      <c r="H503" s="154">
        <f t="shared" si="8"/>
        <v>0</v>
      </c>
    </row>
    <row r="504" spans="1:9" s="23" customFormat="1" ht="14.25">
      <c r="A504" s="84" t="s">
        <v>945</v>
      </c>
      <c r="B504" s="85"/>
      <c r="C504" s="85" t="s">
        <v>882</v>
      </c>
      <c r="D504" s="79" t="s">
        <v>1605</v>
      </c>
      <c r="E504" s="85" t="s">
        <v>1622</v>
      </c>
      <c r="F504" s="86">
        <v>1</v>
      </c>
      <c r="G504" s="135"/>
      <c r="H504" s="154">
        <f t="shared" si="8"/>
        <v>0</v>
      </c>
      <c r="I504" s="115"/>
    </row>
    <row r="505" spans="1:9" ht="14.25">
      <c r="A505" s="84" t="s">
        <v>665</v>
      </c>
      <c r="B505" s="55"/>
      <c r="C505" s="87" t="s">
        <v>882</v>
      </c>
      <c r="D505" s="88" t="s">
        <v>666</v>
      </c>
      <c r="E505" s="55" t="s">
        <v>1622</v>
      </c>
      <c r="F505" s="56">
        <v>3</v>
      </c>
      <c r="G505" s="134"/>
      <c r="H505" s="154">
        <f t="shared" si="8"/>
        <v>0</v>
      </c>
    </row>
    <row r="506" spans="1:9" ht="15">
      <c r="A506" s="19" t="s">
        <v>2147</v>
      </c>
      <c r="B506" s="20" t="s">
        <v>1444</v>
      </c>
      <c r="C506" s="20" t="s">
        <v>547</v>
      </c>
      <c r="D506" s="30" t="s">
        <v>659</v>
      </c>
      <c r="E506" s="22" t="s">
        <v>547</v>
      </c>
      <c r="F506" s="67" t="s">
        <v>547</v>
      </c>
      <c r="G506" s="133"/>
      <c r="H506" s="154"/>
    </row>
    <row r="507" spans="1:9" ht="14.25">
      <c r="A507" s="84" t="s">
        <v>946</v>
      </c>
      <c r="B507" s="85"/>
      <c r="C507" s="85" t="s">
        <v>882</v>
      </c>
      <c r="D507" s="79" t="s">
        <v>1608</v>
      </c>
      <c r="E507" s="85" t="s">
        <v>498</v>
      </c>
      <c r="F507" s="104">
        <v>73.7</v>
      </c>
      <c r="G507" s="136"/>
      <c r="H507" s="154">
        <f t="shared" si="8"/>
        <v>0</v>
      </c>
    </row>
    <row r="508" spans="1:9" ht="14.25">
      <c r="A508" s="84" t="s">
        <v>947</v>
      </c>
      <c r="B508" s="85"/>
      <c r="C508" s="85" t="s">
        <v>882</v>
      </c>
      <c r="D508" s="79" t="s">
        <v>1609</v>
      </c>
      <c r="E508" s="85" t="s">
        <v>498</v>
      </c>
      <c r="F508" s="104">
        <v>5.6</v>
      </c>
      <c r="G508" s="136"/>
      <c r="H508" s="154">
        <f t="shared" si="8"/>
        <v>0</v>
      </c>
    </row>
    <row r="509" spans="1:9" ht="14.25">
      <c r="A509" s="84" t="s">
        <v>948</v>
      </c>
      <c r="B509" s="85"/>
      <c r="C509" s="85" t="s">
        <v>882</v>
      </c>
      <c r="D509" s="79" t="s">
        <v>579</v>
      </c>
      <c r="E509" s="85" t="s">
        <v>498</v>
      </c>
      <c r="F509" s="104">
        <v>51</v>
      </c>
      <c r="G509" s="136"/>
      <c r="H509" s="154">
        <f t="shared" si="8"/>
        <v>0</v>
      </c>
    </row>
    <row r="510" spans="1:9" ht="14.25">
      <c r="A510" s="84" t="s">
        <v>582</v>
      </c>
      <c r="B510" s="85"/>
      <c r="C510" s="85" t="s">
        <v>882</v>
      </c>
      <c r="D510" s="79" t="s">
        <v>654</v>
      </c>
      <c r="E510" s="85" t="s">
        <v>1622</v>
      </c>
      <c r="F510" s="104">
        <v>8</v>
      </c>
      <c r="G510" s="136"/>
      <c r="H510" s="154">
        <f t="shared" si="8"/>
        <v>0</v>
      </c>
    </row>
    <row r="511" spans="1:9" ht="14.25">
      <c r="A511" s="84" t="s">
        <v>583</v>
      </c>
      <c r="B511" s="85"/>
      <c r="C511" s="85" t="s">
        <v>882</v>
      </c>
      <c r="D511" s="79" t="s">
        <v>655</v>
      </c>
      <c r="E511" s="85" t="s">
        <v>1622</v>
      </c>
      <c r="F511" s="104">
        <v>28</v>
      </c>
      <c r="G511" s="136"/>
      <c r="H511" s="154">
        <f t="shared" si="8"/>
        <v>0</v>
      </c>
    </row>
    <row r="512" spans="1:9" ht="14.25">
      <c r="A512" s="84" t="s">
        <v>584</v>
      </c>
      <c r="B512" s="85"/>
      <c r="C512" s="85" t="s">
        <v>882</v>
      </c>
      <c r="D512" s="79" t="s">
        <v>656</v>
      </c>
      <c r="E512" s="85" t="s">
        <v>1622</v>
      </c>
      <c r="F512" s="86">
        <v>2</v>
      </c>
      <c r="G512" s="135"/>
      <c r="H512" s="154">
        <f t="shared" si="8"/>
        <v>0</v>
      </c>
    </row>
    <row r="513" spans="1:9" s="23" customFormat="1" ht="14.25">
      <c r="A513" s="84" t="s">
        <v>585</v>
      </c>
      <c r="B513" s="85"/>
      <c r="C513" s="85" t="s">
        <v>882</v>
      </c>
      <c r="D513" s="79" t="s">
        <v>657</v>
      </c>
      <c r="E513" s="85" t="s">
        <v>1622</v>
      </c>
      <c r="F513" s="104">
        <v>4</v>
      </c>
      <c r="G513" s="136"/>
      <c r="H513" s="154">
        <f t="shared" si="8"/>
        <v>0</v>
      </c>
      <c r="I513" s="115"/>
    </row>
    <row r="514" spans="1:9" s="23" customFormat="1" ht="14.25">
      <c r="A514" s="84" t="s">
        <v>586</v>
      </c>
      <c r="B514" s="85"/>
      <c r="C514" s="85" t="s">
        <v>882</v>
      </c>
      <c r="D514" s="79" t="s">
        <v>658</v>
      </c>
      <c r="E514" s="85" t="s">
        <v>1622</v>
      </c>
      <c r="F514" s="86">
        <v>1</v>
      </c>
      <c r="G514" s="135"/>
      <c r="H514" s="154">
        <f t="shared" si="8"/>
        <v>0</v>
      </c>
      <c r="I514" s="115"/>
    </row>
    <row r="515" spans="1:9" ht="15">
      <c r="A515" s="19" t="s">
        <v>2148</v>
      </c>
      <c r="B515" s="20" t="s">
        <v>1444</v>
      </c>
      <c r="C515" s="20" t="s">
        <v>547</v>
      </c>
      <c r="D515" s="30" t="s">
        <v>648</v>
      </c>
      <c r="E515" s="22" t="s">
        <v>547</v>
      </c>
      <c r="F515" s="67" t="s">
        <v>547</v>
      </c>
      <c r="G515" s="133"/>
      <c r="H515" s="154"/>
    </row>
    <row r="516" spans="1:9" ht="28.5">
      <c r="A516" s="84" t="s">
        <v>587</v>
      </c>
      <c r="B516" s="85"/>
      <c r="C516" s="85" t="s">
        <v>882</v>
      </c>
      <c r="D516" s="79" t="s">
        <v>351</v>
      </c>
      <c r="E516" s="85" t="s">
        <v>515</v>
      </c>
      <c r="F516" s="86">
        <v>1</v>
      </c>
      <c r="G516" s="135"/>
      <c r="H516" s="154">
        <f t="shared" si="8"/>
        <v>0</v>
      </c>
    </row>
    <row r="517" spans="1:9" ht="14.25">
      <c r="A517" s="84" t="s">
        <v>588</v>
      </c>
      <c r="B517" s="85"/>
      <c r="C517" s="85" t="s">
        <v>882</v>
      </c>
      <c r="D517" s="79" t="s">
        <v>352</v>
      </c>
      <c r="E517" s="85" t="s">
        <v>1622</v>
      </c>
      <c r="F517" s="86">
        <v>2</v>
      </c>
      <c r="G517" s="135"/>
      <c r="H517" s="154">
        <f t="shared" si="8"/>
        <v>0</v>
      </c>
    </row>
    <row r="518" spans="1:9" ht="14.25">
      <c r="A518" s="84" t="s">
        <v>589</v>
      </c>
      <c r="B518" s="85"/>
      <c r="C518" s="85" t="s">
        <v>882</v>
      </c>
      <c r="D518" s="79" t="s">
        <v>1782</v>
      </c>
      <c r="E518" s="85" t="s">
        <v>1622</v>
      </c>
      <c r="F518" s="104">
        <v>2</v>
      </c>
      <c r="G518" s="136"/>
      <c r="H518" s="154">
        <f t="shared" si="8"/>
        <v>0</v>
      </c>
    </row>
    <row r="519" spans="1:9" ht="14.25">
      <c r="A519" s="84" t="s">
        <v>590</v>
      </c>
      <c r="B519" s="85"/>
      <c r="C519" s="85" t="s">
        <v>882</v>
      </c>
      <c r="D519" s="79" t="s">
        <v>1783</v>
      </c>
      <c r="E519" s="85" t="s">
        <v>515</v>
      </c>
      <c r="F519" s="104">
        <v>1</v>
      </c>
      <c r="G519" s="136"/>
      <c r="H519" s="154">
        <f t="shared" si="8"/>
        <v>0</v>
      </c>
    </row>
    <row r="520" spans="1:9" ht="28.5">
      <c r="A520" s="84" t="s">
        <v>379</v>
      </c>
      <c r="B520" s="55"/>
      <c r="C520" s="87" t="s">
        <v>882</v>
      </c>
      <c r="D520" s="88" t="s">
        <v>962</v>
      </c>
      <c r="E520" s="55" t="s">
        <v>515</v>
      </c>
      <c r="F520" s="56">
        <v>4</v>
      </c>
      <c r="G520" s="134"/>
      <c r="H520" s="154">
        <f t="shared" si="8"/>
        <v>0</v>
      </c>
    </row>
    <row r="521" spans="1:9" ht="28.5">
      <c r="A521" s="84" t="s">
        <v>380</v>
      </c>
      <c r="B521" s="55"/>
      <c r="C521" s="87" t="s">
        <v>882</v>
      </c>
      <c r="D521" s="88" t="s">
        <v>963</v>
      </c>
      <c r="E521" s="55" t="s">
        <v>515</v>
      </c>
      <c r="F521" s="56">
        <v>4</v>
      </c>
      <c r="G521" s="134"/>
      <c r="H521" s="154">
        <f t="shared" si="8"/>
        <v>0</v>
      </c>
    </row>
    <row r="522" spans="1:9" ht="14.25">
      <c r="A522" s="84" t="s">
        <v>381</v>
      </c>
      <c r="B522" s="55"/>
      <c r="C522" s="87" t="s">
        <v>882</v>
      </c>
      <c r="D522" s="88" t="s">
        <v>964</v>
      </c>
      <c r="E522" s="55" t="s">
        <v>515</v>
      </c>
      <c r="F522" s="56">
        <v>9</v>
      </c>
      <c r="G522" s="134"/>
      <c r="H522" s="154">
        <f t="shared" si="8"/>
        <v>0</v>
      </c>
    </row>
    <row r="523" spans="1:9" ht="14.25">
      <c r="A523" s="84" t="s">
        <v>591</v>
      </c>
      <c r="B523" s="85"/>
      <c r="C523" s="85" t="s">
        <v>882</v>
      </c>
      <c r="D523" s="79" t="s">
        <v>660</v>
      </c>
      <c r="E523" s="85" t="s">
        <v>1622</v>
      </c>
      <c r="F523" s="104">
        <v>7</v>
      </c>
      <c r="G523" s="136"/>
      <c r="H523" s="154">
        <f t="shared" si="8"/>
        <v>0</v>
      </c>
    </row>
    <row r="524" spans="1:9" ht="14.25">
      <c r="A524" s="84" t="s">
        <v>595</v>
      </c>
      <c r="B524" s="85"/>
      <c r="C524" s="85" t="s">
        <v>882</v>
      </c>
      <c r="D524" s="79" t="s">
        <v>1784</v>
      </c>
      <c r="E524" s="85" t="s">
        <v>1622</v>
      </c>
      <c r="F524" s="104">
        <v>7</v>
      </c>
      <c r="G524" s="136"/>
      <c r="H524" s="154">
        <f t="shared" si="8"/>
        <v>0</v>
      </c>
    </row>
    <row r="525" spans="1:9" ht="42.75">
      <c r="A525" s="84" t="s">
        <v>382</v>
      </c>
      <c r="B525" s="55"/>
      <c r="C525" s="87" t="s">
        <v>882</v>
      </c>
      <c r="D525" s="88" t="s">
        <v>965</v>
      </c>
      <c r="E525" s="55" t="s">
        <v>515</v>
      </c>
      <c r="F525" s="56">
        <v>1</v>
      </c>
      <c r="G525" s="134"/>
      <c r="H525" s="154">
        <f t="shared" si="8"/>
        <v>0</v>
      </c>
    </row>
    <row r="526" spans="1:9" ht="42.75">
      <c r="A526" s="84" t="s">
        <v>182</v>
      </c>
      <c r="B526" s="55"/>
      <c r="C526" s="87" t="s">
        <v>882</v>
      </c>
      <c r="D526" s="88" t="s">
        <v>183</v>
      </c>
      <c r="E526" s="55" t="s">
        <v>515</v>
      </c>
      <c r="F526" s="56">
        <v>6</v>
      </c>
      <c r="G526" s="134"/>
      <c r="H526" s="154">
        <f t="shared" si="8"/>
        <v>0</v>
      </c>
    </row>
    <row r="527" spans="1:9" ht="15">
      <c r="A527" s="19" t="s">
        <v>2149</v>
      </c>
      <c r="B527" s="20" t="s">
        <v>1444</v>
      </c>
      <c r="C527" s="20" t="s">
        <v>547</v>
      </c>
      <c r="D527" s="30" t="s">
        <v>580</v>
      </c>
      <c r="E527" s="22" t="s">
        <v>547</v>
      </c>
      <c r="F527" s="67" t="s">
        <v>547</v>
      </c>
      <c r="G527" s="133"/>
      <c r="H527" s="154"/>
    </row>
    <row r="528" spans="1:9" s="23" customFormat="1" ht="14.25">
      <c r="A528" s="10" t="s">
        <v>596</v>
      </c>
      <c r="B528" s="25"/>
      <c r="C528" s="25" t="s">
        <v>882</v>
      </c>
      <c r="D528" s="31" t="s">
        <v>581</v>
      </c>
      <c r="E528" s="25" t="s">
        <v>515</v>
      </c>
      <c r="F528" s="26">
        <v>1</v>
      </c>
      <c r="G528" s="138"/>
      <c r="H528" s="154">
        <f t="shared" si="8"/>
        <v>0</v>
      </c>
      <c r="I528" s="115"/>
    </row>
    <row r="529" spans="1:9" ht="15">
      <c r="A529" s="5" t="s">
        <v>2064</v>
      </c>
      <c r="B529" s="6" t="s">
        <v>1444</v>
      </c>
      <c r="C529" s="6" t="s">
        <v>547</v>
      </c>
      <c r="D529" s="29" t="s">
        <v>770</v>
      </c>
      <c r="E529" s="9" t="s">
        <v>547</v>
      </c>
      <c r="F529" s="64" t="s">
        <v>547</v>
      </c>
      <c r="G529" s="150"/>
      <c r="H529" s="156"/>
    </row>
    <row r="530" spans="1:9" ht="15">
      <c r="A530" s="19" t="s">
        <v>2150</v>
      </c>
      <c r="B530" s="20" t="s">
        <v>1444</v>
      </c>
      <c r="C530" s="20" t="s">
        <v>547</v>
      </c>
      <c r="D530" s="30" t="s">
        <v>633</v>
      </c>
      <c r="E530" s="22" t="s">
        <v>547</v>
      </c>
      <c r="F530" s="67" t="s">
        <v>547</v>
      </c>
      <c r="G530" s="133"/>
      <c r="H530" s="154"/>
    </row>
    <row r="531" spans="1:9" s="23" customFormat="1" ht="14.25">
      <c r="A531" s="84" t="s">
        <v>597</v>
      </c>
      <c r="B531" s="85"/>
      <c r="C531" s="85" t="s">
        <v>882</v>
      </c>
      <c r="D531" s="79" t="s">
        <v>1738</v>
      </c>
      <c r="E531" s="85" t="s">
        <v>498</v>
      </c>
      <c r="F531" s="104">
        <v>23.9</v>
      </c>
      <c r="G531" s="136"/>
      <c r="H531" s="154">
        <f t="shared" si="8"/>
        <v>0</v>
      </c>
      <c r="I531" s="115"/>
    </row>
    <row r="532" spans="1:9" ht="28.5">
      <c r="A532" s="84" t="s">
        <v>598</v>
      </c>
      <c r="B532" s="85"/>
      <c r="C532" s="85" t="s">
        <v>882</v>
      </c>
      <c r="D532" s="79" t="s">
        <v>771</v>
      </c>
      <c r="E532" s="85" t="s">
        <v>1622</v>
      </c>
      <c r="F532" s="104">
        <v>11</v>
      </c>
      <c r="G532" s="136"/>
      <c r="H532" s="154">
        <f t="shared" ref="H532:H595" si="9">ROUND(F532*G532,2)</f>
        <v>0</v>
      </c>
    </row>
    <row r="533" spans="1:9" ht="15">
      <c r="A533" s="19" t="s">
        <v>2151</v>
      </c>
      <c r="B533" s="20" t="s">
        <v>1790</v>
      </c>
      <c r="C533" s="20" t="s">
        <v>547</v>
      </c>
      <c r="D533" s="30" t="s">
        <v>648</v>
      </c>
      <c r="E533" s="22" t="s">
        <v>547</v>
      </c>
      <c r="F533" s="67" t="s">
        <v>547</v>
      </c>
      <c r="G533" s="133"/>
      <c r="H533" s="154"/>
    </row>
    <row r="534" spans="1:9" ht="14.25">
      <c r="A534" s="84" t="s">
        <v>599</v>
      </c>
      <c r="B534" s="85"/>
      <c r="C534" s="85" t="s">
        <v>882</v>
      </c>
      <c r="D534" s="79" t="s">
        <v>353</v>
      </c>
      <c r="E534" s="85" t="s">
        <v>1622</v>
      </c>
      <c r="F534" s="104">
        <v>8</v>
      </c>
      <c r="G534" s="136"/>
      <c r="H534" s="154">
        <f t="shared" si="9"/>
        <v>0</v>
      </c>
    </row>
    <row r="535" spans="1:9" s="23" customFormat="1" ht="14.25">
      <c r="A535" s="84" t="s">
        <v>600</v>
      </c>
      <c r="B535" s="85"/>
      <c r="C535" s="85" t="s">
        <v>882</v>
      </c>
      <c r="D535" s="79" t="s">
        <v>354</v>
      </c>
      <c r="E535" s="85" t="s">
        <v>515</v>
      </c>
      <c r="F535" s="104">
        <v>11</v>
      </c>
      <c r="G535" s="136"/>
      <c r="H535" s="154">
        <f t="shared" si="9"/>
        <v>0</v>
      </c>
      <c r="I535" s="115"/>
    </row>
    <row r="536" spans="1:9" ht="15">
      <c r="A536" s="5" t="s">
        <v>2065</v>
      </c>
      <c r="B536" s="6" t="s">
        <v>1792</v>
      </c>
      <c r="C536" s="6" t="s">
        <v>547</v>
      </c>
      <c r="D536" s="29" t="s">
        <v>772</v>
      </c>
      <c r="E536" s="9" t="s">
        <v>547</v>
      </c>
      <c r="F536" s="64" t="s">
        <v>547</v>
      </c>
      <c r="G536" s="150"/>
      <c r="H536" s="156"/>
    </row>
    <row r="537" spans="1:9" ht="15">
      <c r="A537" s="19" t="s">
        <v>2152</v>
      </c>
      <c r="B537" s="20" t="s">
        <v>1792</v>
      </c>
      <c r="C537" s="20" t="s">
        <v>547</v>
      </c>
      <c r="D537" s="30" t="s">
        <v>633</v>
      </c>
      <c r="E537" s="22" t="s">
        <v>547</v>
      </c>
      <c r="F537" s="67" t="s">
        <v>547</v>
      </c>
      <c r="G537" s="133"/>
      <c r="H537" s="154"/>
    </row>
    <row r="538" spans="1:9" ht="14.25">
      <c r="A538" s="84" t="s">
        <v>601</v>
      </c>
      <c r="B538" s="24"/>
      <c r="C538" s="24" t="s">
        <v>883</v>
      </c>
      <c r="D538" s="78" t="s">
        <v>592</v>
      </c>
      <c r="E538" s="24" t="s">
        <v>498</v>
      </c>
      <c r="F538" s="66">
        <v>18.5</v>
      </c>
      <c r="G538" s="133"/>
      <c r="H538" s="154">
        <f t="shared" si="9"/>
        <v>0</v>
      </c>
    </row>
    <row r="539" spans="1:9" ht="14.25">
      <c r="A539" s="84" t="s">
        <v>602</v>
      </c>
      <c r="B539" s="24"/>
      <c r="C539" s="24" t="s">
        <v>883</v>
      </c>
      <c r="D539" s="78" t="s">
        <v>593</v>
      </c>
      <c r="E539" s="24" t="s">
        <v>498</v>
      </c>
      <c r="F539" s="66">
        <v>16</v>
      </c>
      <c r="G539" s="133"/>
      <c r="H539" s="154">
        <f t="shared" si="9"/>
        <v>0</v>
      </c>
    </row>
    <row r="540" spans="1:9" s="23" customFormat="1" ht="14.25">
      <c r="A540" s="84" t="s">
        <v>603</v>
      </c>
      <c r="B540" s="24"/>
      <c r="C540" s="24" t="s">
        <v>883</v>
      </c>
      <c r="D540" s="78" t="s">
        <v>1478</v>
      </c>
      <c r="E540" s="24" t="s">
        <v>498</v>
      </c>
      <c r="F540" s="66">
        <v>12.3</v>
      </c>
      <c r="G540" s="133"/>
      <c r="H540" s="154">
        <f t="shared" si="9"/>
        <v>0</v>
      </c>
      <c r="I540" s="115"/>
    </row>
    <row r="541" spans="1:9" ht="14.25">
      <c r="A541" s="84" t="s">
        <v>604</v>
      </c>
      <c r="B541" s="24"/>
      <c r="C541" s="24" t="s">
        <v>883</v>
      </c>
      <c r="D541" s="78" t="s">
        <v>594</v>
      </c>
      <c r="E541" s="24" t="s">
        <v>498</v>
      </c>
      <c r="F541" s="66">
        <v>12</v>
      </c>
      <c r="G541" s="133"/>
      <c r="H541" s="154">
        <f t="shared" si="9"/>
        <v>0</v>
      </c>
    </row>
    <row r="542" spans="1:9" ht="15">
      <c r="A542" s="19" t="s">
        <v>2153</v>
      </c>
      <c r="B542" s="20" t="s">
        <v>1792</v>
      </c>
      <c r="C542" s="20" t="s">
        <v>547</v>
      </c>
      <c r="D542" s="30" t="s">
        <v>648</v>
      </c>
      <c r="E542" s="22" t="s">
        <v>547</v>
      </c>
      <c r="F542" s="67" t="s">
        <v>547</v>
      </c>
      <c r="G542" s="133"/>
      <c r="H542" s="154"/>
    </row>
    <row r="543" spans="1:9" ht="14.25">
      <c r="A543" s="84" t="s">
        <v>356</v>
      </c>
      <c r="B543" s="24"/>
      <c r="C543" s="58" t="s">
        <v>883</v>
      </c>
      <c r="D543" s="78" t="s">
        <v>357</v>
      </c>
      <c r="E543" s="24" t="s">
        <v>515</v>
      </c>
      <c r="F543" s="66">
        <v>1</v>
      </c>
      <c r="G543" s="133"/>
      <c r="H543" s="154">
        <f t="shared" si="9"/>
        <v>0</v>
      </c>
    </row>
    <row r="544" spans="1:9" ht="14.25">
      <c r="A544" s="84" t="s">
        <v>358</v>
      </c>
      <c r="B544" s="24"/>
      <c r="C544" s="58" t="s">
        <v>883</v>
      </c>
      <c r="D544" s="78" t="s">
        <v>359</v>
      </c>
      <c r="E544" s="24" t="s">
        <v>515</v>
      </c>
      <c r="F544" s="66">
        <v>1</v>
      </c>
      <c r="G544" s="133"/>
      <c r="H544" s="154">
        <f t="shared" si="9"/>
        <v>0</v>
      </c>
    </row>
    <row r="545" spans="1:9" ht="14.25">
      <c r="A545" s="84" t="s">
        <v>360</v>
      </c>
      <c r="B545" s="24"/>
      <c r="C545" s="58" t="s">
        <v>883</v>
      </c>
      <c r="D545" s="78" t="s">
        <v>355</v>
      </c>
      <c r="E545" s="24" t="s">
        <v>515</v>
      </c>
      <c r="F545" s="66">
        <v>1</v>
      </c>
      <c r="G545" s="133"/>
      <c r="H545" s="154">
        <f t="shared" si="9"/>
        <v>0</v>
      </c>
    </row>
    <row r="546" spans="1:9" ht="14.25">
      <c r="A546" s="84" t="s">
        <v>605</v>
      </c>
      <c r="B546" s="24"/>
      <c r="C546" s="24" t="s">
        <v>883</v>
      </c>
      <c r="D546" s="78" t="s">
        <v>895</v>
      </c>
      <c r="E546" s="24" t="s">
        <v>515</v>
      </c>
      <c r="F546" s="66">
        <v>1</v>
      </c>
      <c r="G546" s="133"/>
      <c r="H546" s="154">
        <f t="shared" si="9"/>
        <v>0</v>
      </c>
    </row>
    <row r="547" spans="1:9" ht="14.25">
      <c r="A547" s="84" t="s">
        <v>606</v>
      </c>
      <c r="B547" s="24"/>
      <c r="C547" s="24" t="s">
        <v>883</v>
      </c>
      <c r="D547" s="78" t="s">
        <v>895</v>
      </c>
      <c r="E547" s="24" t="s">
        <v>515</v>
      </c>
      <c r="F547" s="66">
        <v>1</v>
      </c>
      <c r="G547" s="133"/>
      <c r="H547" s="154">
        <f t="shared" si="9"/>
        <v>0</v>
      </c>
    </row>
    <row r="548" spans="1:9" ht="14.25">
      <c r="A548" s="84" t="s">
        <v>607</v>
      </c>
      <c r="B548" s="24"/>
      <c r="C548" s="24" t="s">
        <v>883</v>
      </c>
      <c r="D548" s="78" t="s">
        <v>895</v>
      </c>
      <c r="E548" s="24" t="s">
        <v>515</v>
      </c>
      <c r="F548" s="66">
        <v>1</v>
      </c>
      <c r="G548" s="133"/>
      <c r="H548" s="154">
        <f t="shared" si="9"/>
        <v>0</v>
      </c>
    </row>
    <row r="549" spans="1:9" ht="14.25">
      <c r="A549" s="84" t="s">
        <v>608</v>
      </c>
      <c r="B549" s="24"/>
      <c r="C549" s="24" t="s">
        <v>883</v>
      </c>
      <c r="D549" s="78" t="s">
        <v>361</v>
      </c>
      <c r="E549" s="24" t="s">
        <v>1622</v>
      </c>
      <c r="F549" s="66">
        <v>1</v>
      </c>
      <c r="G549" s="133"/>
      <c r="H549" s="154">
        <f t="shared" si="9"/>
        <v>0</v>
      </c>
    </row>
    <row r="550" spans="1:9" ht="14.25">
      <c r="A550" s="84" t="s">
        <v>609</v>
      </c>
      <c r="B550" s="24"/>
      <c r="C550" s="24" t="s">
        <v>883</v>
      </c>
      <c r="D550" s="78" t="s">
        <v>361</v>
      </c>
      <c r="E550" s="24" t="s">
        <v>515</v>
      </c>
      <c r="F550" s="66">
        <v>1</v>
      </c>
      <c r="G550" s="133"/>
      <c r="H550" s="154">
        <f t="shared" si="9"/>
        <v>0</v>
      </c>
    </row>
    <row r="551" spans="1:9" s="23" customFormat="1" ht="14.25">
      <c r="A551" s="84" t="s">
        <v>362</v>
      </c>
      <c r="B551" s="24"/>
      <c r="C551" s="58" t="s">
        <v>883</v>
      </c>
      <c r="D551" s="78" t="s">
        <v>361</v>
      </c>
      <c r="E551" s="24" t="s">
        <v>515</v>
      </c>
      <c r="F551" s="66">
        <v>1</v>
      </c>
      <c r="G551" s="133"/>
      <c r="H551" s="154">
        <f t="shared" si="9"/>
        <v>0</v>
      </c>
      <c r="I551" s="115"/>
    </row>
    <row r="552" spans="1:9" ht="15">
      <c r="A552" s="19" t="s">
        <v>2154</v>
      </c>
      <c r="B552" s="20" t="s">
        <v>1792</v>
      </c>
      <c r="C552" s="20" t="s">
        <v>547</v>
      </c>
      <c r="D552" s="30" t="s">
        <v>773</v>
      </c>
      <c r="E552" s="22" t="s">
        <v>547</v>
      </c>
      <c r="F552" s="67" t="s">
        <v>547</v>
      </c>
      <c r="G552" s="133"/>
      <c r="H552" s="154"/>
    </row>
    <row r="553" spans="1:9" ht="14.25">
      <c r="A553" s="84" t="s">
        <v>610</v>
      </c>
      <c r="B553" s="24"/>
      <c r="C553" s="24" t="s">
        <v>883</v>
      </c>
      <c r="D553" s="78" t="s">
        <v>363</v>
      </c>
      <c r="E553" s="24" t="s">
        <v>515</v>
      </c>
      <c r="F553" s="66">
        <v>1</v>
      </c>
      <c r="G553" s="133"/>
      <c r="H553" s="154">
        <f t="shared" si="9"/>
        <v>0</v>
      </c>
    </row>
    <row r="554" spans="1:9" ht="14.25">
      <c r="A554" s="84" t="s">
        <v>611</v>
      </c>
      <c r="B554" s="24"/>
      <c r="C554" s="24" t="s">
        <v>883</v>
      </c>
      <c r="D554" s="78" t="s">
        <v>364</v>
      </c>
      <c r="E554" s="24" t="s">
        <v>1622</v>
      </c>
      <c r="F554" s="66">
        <v>1</v>
      </c>
      <c r="G554" s="133"/>
      <c r="H554" s="154">
        <f t="shared" si="9"/>
        <v>0</v>
      </c>
    </row>
    <row r="555" spans="1:9" ht="14.25">
      <c r="A555" s="84" t="s">
        <v>612</v>
      </c>
      <c r="B555" s="24"/>
      <c r="C555" s="24" t="s">
        <v>883</v>
      </c>
      <c r="D555" s="78" t="s">
        <v>365</v>
      </c>
      <c r="E555" s="24" t="s">
        <v>1622</v>
      </c>
      <c r="F555" s="66">
        <v>1</v>
      </c>
      <c r="G555" s="133"/>
      <c r="H555" s="154">
        <f t="shared" si="9"/>
        <v>0</v>
      </c>
    </row>
    <row r="556" spans="1:9" s="23" customFormat="1" ht="14.25">
      <c r="A556" s="84" t="s">
        <v>613</v>
      </c>
      <c r="B556" s="24"/>
      <c r="C556" s="24" t="s">
        <v>883</v>
      </c>
      <c r="D556" s="78" t="s">
        <v>365</v>
      </c>
      <c r="E556" s="24" t="s">
        <v>1622</v>
      </c>
      <c r="F556" s="106">
        <v>5</v>
      </c>
      <c r="G556" s="139"/>
      <c r="H556" s="154">
        <f t="shared" si="9"/>
        <v>0</v>
      </c>
      <c r="I556" s="115"/>
    </row>
    <row r="557" spans="1:9" ht="14.25">
      <c r="A557" s="84" t="s">
        <v>614</v>
      </c>
      <c r="B557" s="24"/>
      <c r="C557" s="24" t="s">
        <v>883</v>
      </c>
      <c r="D557" s="78" t="s">
        <v>366</v>
      </c>
      <c r="E557" s="24" t="s">
        <v>515</v>
      </c>
      <c r="F557" s="66">
        <v>1</v>
      </c>
      <c r="G557" s="133"/>
      <c r="H557" s="154">
        <f t="shared" si="9"/>
        <v>0</v>
      </c>
    </row>
    <row r="558" spans="1:9" ht="15">
      <c r="A558" s="19" t="s">
        <v>2155</v>
      </c>
      <c r="B558" s="20" t="s">
        <v>1792</v>
      </c>
      <c r="C558" s="20" t="s">
        <v>547</v>
      </c>
      <c r="D558" s="30" t="s">
        <v>724</v>
      </c>
      <c r="E558" s="22" t="s">
        <v>547</v>
      </c>
      <c r="F558" s="67" t="s">
        <v>547</v>
      </c>
      <c r="G558" s="133"/>
      <c r="H558" s="154"/>
    </row>
    <row r="559" spans="1:9" ht="14.25">
      <c r="A559" s="84" t="s">
        <v>615</v>
      </c>
      <c r="B559" s="24"/>
      <c r="C559" s="24" t="s">
        <v>883</v>
      </c>
      <c r="D559" s="78" t="s">
        <v>367</v>
      </c>
      <c r="E559" s="24" t="s">
        <v>515</v>
      </c>
      <c r="F559" s="106">
        <v>2</v>
      </c>
      <c r="G559" s="139"/>
      <c r="H559" s="154">
        <f t="shared" si="9"/>
        <v>0</v>
      </c>
    </row>
    <row r="560" spans="1:9" ht="14.25">
      <c r="A560" s="84" t="s">
        <v>616</v>
      </c>
      <c r="B560" s="24"/>
      <c r="C560" s="24" t="s">
        <v>883</v>
      </c>
      <c r="D560" s="78" t="s">
        <v>368</v>
      </c>
      <c r="E560" s="24" t="s">
        <v>515</v>
      </c>
      <c r="F560" s="66">
        <v>1</v>
      </c>
      <c r="G560" s="133"/>
      <c r="H560" s="154">
        <f t="shared" si="9"/>
        <v>0</v>
      </c>
    </row>
    <row r="561" spans="1:8" ht="14.25">
      <c r="A561" s="84" t="s">
        <v>370</v>
      </c>
      <c r="B561" s="24"/>
      <c r="C561" s="58" t="s">
        <v>883</v>
      </c>
      <c r="D561" s="78" t="s">
        <v>369</v>
      </c>
      <c r="E561" s="24" t="s">
        <v>515</v>
      </c>
      <c r="F561" s="66">
        <v>1</v>
      </c>
      <c r="G561" s="133"/>
      <c r="H561" s="154">
        <f t="shared" si="9"/>
        <v>0</v>
      </c>
    </row>
    <row r="562" spans="1:8" ht="14.25">
      <c r="A562" s="84" t="s">
        <v>617</v>
      </c>
      <c r="B562" s="24"/>
      <c r="C562" s="24" t="s">
        <v>883</v>
      </c>
      <c r="D562" s="78" t="s">
        <v>371</v>
      </c>
      <c r="E562" s="24" t="s">
        <v>515</v>
      </c>
      <c r="F562" s="66">
        <v>1</v>
      </c>
      <c r="G562" s="133"/>
      <c r="H562" s="154">
        <f t="shared" si="9"/>
        <v>0</v>
      </c>
    </row>
    <row r="563" spans="1:8" ht="14.25">
      <c r="A563" s="84" t="s">
        <v>618</v>
      </c>
      <c r="B563" s="24"/>
      <c r="C563" s="24" t="s">
        <v>883</v>
      </c>
      <c r="D563" s="78" t="s">
        <v>372</v>
      </c>
      <c r="E563" s="24" t="s">
        <v>1622</v>
      </c>
      <c r="F563" s="66">
        <v>2</v>
      </c>
      <c r="G563" s="133"/>
      <c r="H563" s="154">
        <f t="shared" si="9"/>
        <v>0</v>
      </c>
    </row>
    <row r="564" spans="1:8" ht="14.25">
      <c r="A564" s="84" t="s">
        <v>994</v>
      </c>
      <c r="B564" s="24"/>
      <c r="C564" s="24" t="s">
        <v>883</v>
      </c>
      <c r="D564" s="78" t="s">
        <v>373</v>
      </c>
      <c r="E564" s="24" t="s">
        <v>1622</v>
      </c>
      <c r="F564" s="106">
        <v>1</v>
      </c>
      <c r="G564" s="139"/>
      <c r="H564" s="154">
        <f t="shared" si="9"/>
        <v>0</v>
      </c>
    </row>
    <row r="565" spans="1:8" ht="14.25">
      <c r="A565" s="84" t="s">
        <v>995</v>
      </c>
      <c r="B565" s="24"/>
      <c r="C565" s="24" t="s">
        <v>883</v>
      </c>
      <c r="D565" s="78" t="s">
        <v>373</v>
      </c>
      <c r="E565" s="24" t="s">
        <v>1622</v>
      </c>
      <c r="F565" s="66">
        <v>1</v>
      </c>
      <c r="G565" s="133"/>
      <c r="H565" s="154">
        <f t="shared" si="9"/>
        <v>0</v>
      </c>
    </row>
    <row r="566" spans="1:8" ht="14.25">
      <c r="A566" s="84" t="s">
        <v>996</v>
      </c>
      <c r="B566" s="24"/>
      <c r="C566" s="24" t="s">
        <v>883</v>
      </c>
      <c r="D566" s="78" t="s">
        <v>374</v>
      </c>
      <c r="E566" s="24" t="s">
        <v>1622</v>
      </c>
      <c r="F566" s="106">
        <v>1</v>
      </c>
      <c r="G566" s="139"/>
      <c r="H566" s="154">
        <f t="shared" si="9"/>
        <v>0</v>
      </c>
    </row>
    <row r="567" spans="1:8" ht="14.25">
      <c r="A567" s="84" t="s">
        <v>997</v>
      </c>
      <c r="B567" s="24"/>
      <c r="C567" s="24" t="s">
        <v>883</v>
      </c>
      <c r="D567" s="78" t="s">
        <v>375</v>
      </c>
      <c r="E567" s="24" t="s">
        <v>515</v>
      </c>
      <c r="F567" s="66">
        <v>1</v>
      </c>
      <c r="G567" s="133"/>
      <c r="H567" s="154">
        <f t="shared" si="9"/>
        <v>0</v>
      </c>
    </row>
    <row r="568" spans="1:8" ht="14.25">
      <c r="A568" s="84" t="s">
        <v>998</v>
      </c>
      <c r="B568" s="24"/>
      <c r="C568" s="24" t="s">
        <v>883</v>
      </c>
      <c r="D568" s="78" t="s">
        <v>774</v>
      </c>
      <c r="E568" s="24" t="s">
        <v>1622</v>
      </c>
      <c r="F568" s="66">
        <v>4</v>
      </c>
      <c r="G568" s="133"/>
      <c r="H568" s="154">
        <f t="shared" si="9"/>
        <v>0</v>
      </c>
    </row>
    <row r="569" spans="1:8" ht="14.25">
      <c r="A569" s="84" t="s">
        <v>999</v>
      </c>
      <c r="B569" s="24"/>
      <c r="C569" s="24" t="s">
        <v>883</v>
      </c>
      <c r="D569" s="78" t="s">
        <v>775</v>
      </c>
      <c r="E569" s="24" t="s">
        <v>1622</v>
      </c>
      <c r="F569" s="106">
        <v>5</v>
      </c>
      <c r="G569" s="139"/>
      <c r="H569" s="154">
        <f t="shared" si="9"/>
        <v>0</v>
      </c>
    </row>
    <row r="570" spans="1:8" ht="14.25">
      <c r="A570" s="84" t="s">
        <v>1000</v>
      </c>
      <c r="B570" s="24"/>
      <c r="C570" s="24" t="s">
        <v>883</v>
      </c>
      <c r="D570" s="78" t="s">
        <v>776</v>
      </c>
      <c r="E570" s="24" t="s">
        <v>1622</v>
      </c>
      <c r="F570" s="106">
        <v>2</v>
      </c>
      <c r="G570" s="139"/>
      <c r="H570" s="154">
        <f t="shared" si="9"/>
        <v>0</v>
      </c>
    </row>
    <row r="571" spans="1:8" ht="14.25">
      <c r="A571" s="84" t="s">
        <v>1001</v>
      </c>
      <c r="B571" s="24"/>
      <c r="C571" s="24" t="s">
        <v>883</v>
      </c>
      <c r="D571" s="78" t="s">
        <v>777</v>
      </c>
      <c r="E571" s="24" t="s">
        <v>1622</v>
      </c>
      <c r="F571" s="106">
        <v>9</v>
      </c>
      <c r="G571" s="139"/>
      <c r="H571" s="154">
        <f t="shared" si="9"/>
        <v>0</v>
      </c>
    </row>
    <row r="572" spans="1:8" ht="14.25">
      <c r="A572" s="84" t="s">
        <v>1002</v>
      </c>
      <c r="B572" s="24"/>
      <c r="C572" s="24" t="s">
        <v>883</v>
      </c>
      <c r="D572" s="78" t="s">
        <v>778</v>
      </c>
      <c r="E572" s="24" t="s">
        <v>1622</v>
      </c>
      <c r="F572" s="106">
        <v>17</v>
      </c>
      <c r="G572" s="139"/>
      <c r="H572" s="154">
        <f t="shared" si="9"/>
        <v>0</v>
      </c>
    </row>
    <row r="573" spans="1:8" ht="14.25">
      <c r="A573" s="84" t="s">
        <v>1003</v>
      </c>
      <c r="B573" s="24"/>
      <c r="C573" s="24" t="s">
        <v>883</v>
      </c>
      <c r="D573" s="78" t="s">
        <v>779</v>
      </c>
      <c r="E573" s="24" t="s">
        <v>1622</v>
      </c>
      <c r="F573" s="106">
        <v>7</v>
      </c>
      <c r="G573" s="139"/>
      <c r="H573" s="154">
        <f t="shared" si="9"/>
        <v>0</v>
      </c>
    </row>
    <row r="574" spans="1:8" ht="14.25">
      <c r="A574" s="84" t="s">
        <v>1004</v>
      </c>
      <c r="B574" s="24"/>
      <c r="C574" s="24" t="s">
        <v>883</v>
      </c>
      <c r="D574" s="78" t="s">
        <v>780</v>
      </c>
      <c r="E574" s="24" t="s">
        <v>1622</v>
      </c>
      <c r="F574" s="66">
        <v>1</v>
      </c>
      <c r="G574" s="133"/>
      <c r="H574" s="154">
        <f t="shared" si="9"/>
        <v>0</v>
      </c>
    </row>
    <row r="575" spans="1:8" ht="14.25">
      <c r="A575" s="84" t="s">
        <v>1005</v>
      </c>
      <c r="B575" s="24"/>
      <c r="C575" s="24" t="s">
        <v>883</v>
      </c>
      <c r="D575" s="78" t="s">
        <v>781</v>
      </c>
      <c r="E575" s="24" t="s">
        <v>1622</v>
      </c>
      <c r="F575" s="106">
        <v>4</v>
      </c>
      <c r="G575" s="139"/>
      <c r="H575" s="154">
        <f t="shared" si="9"/>
        <v>0</v>
      </c>
    </row>
    <row r="576" spans="1:8" ht="14.25">
      <c r="A576" s="84" t="s">
        <v>1006</v>
      </c>
      <c r="B576" s="24"/>
      <c r="C576" s="24" t="s">
        <v>883</v>
      </c>
      <c r="D576" s="78" t="s">
        <v>782</v>
      </c>
      <c r="E576" s="24" t="s">
        <v>1622</v>
      </c>
      <c r="F576" s="106">
        <v>1</v>
      </c>
      <c r="G576" s="139"/>
      <c r="H576" s="154">
        <f t="shared" si="9"/>
        <v>0</v>
      </c>
    </row>
    <row r="577" spans="1:9" ht="14.25">
      <c r="A577" s="84" t="s">
        <v>1007</v>
      </c>
      <c r="B577" s="24"/>
      <c r="C577" s="24" t="s">
        <v>883</v>
      </c>
      <c r="D577" s="78" t="s">
        <v>783</v>
      </c>
      <c r="E577" s="24" t="s">
        <v>1622</v>
      </c>
      <c r="F577" s="66">
        <v>1</v>
      </c>
      <c r="G577" s="133"/>
      <c r="H577" s="154">
        <f t="shared" si="9"/>
        <v>0</v>
      </c>
    </row>
    <row r="578" spans="1:9" ht="14.25">
      <c r="A578" s="84" t="s">
        <v>1008</v>
      </c>
      <c r="B578" s="24"/>
      <c r="C578" s="24" t="s">
        <v>883</v>
      </c>
      <c r="D578" s="78" t="s">
        <v>1479</v>
      </c>
      <c r="E578" s="24" t="s">
        <v>1622</v>
      </c>
      <c r="F578" s="66">
        <v>1</v>
      </c>
      <c r="G578" s="133"/>
      <c r="H578" s="154">
        <f t="shared" si="9"/>
        <v>0</v>
      </c>
    </row>
    <row r="579" spans="1:9" ht="14.25">
      <c r="A579" s="84" t="s">
        <v>1009</v>
      </c>
      <c r="B579" s="24"/>
      <c r="C579" s="24" t="s">
        <v>883</v>
      </c>
      <c r="D579" s="78" t="s">
        <v>784</v>
      </c>
      <c r="E579" s="24" t="s">
        <v>1622</v>
      </c>
      <c r="F579" s="66">
        <v>2</v>
      </c>
      <c r="G579" s="133"/>
      <c r="H579" s="154">
        <f t="shared" si="9"/>
        <v>0</v>
      </c>
    </row>
    <row r="580" spans="1:9" ht="14.25">
      <c r="A580" s="84" t="s">
        <v>1010</v>
      </c>
      <c r="B580" s="24"/>
      <c r="C580" s="24" t="s">
        <v>883</v>
      </c>
      <c r="D580" s="78" t="s">
        <v>376</v>
      </c>
      <c r="E580" s="24" t="s">
        <v>1622</v>
      </c>
      <c r="F580" s="66">
        <v>1</v>
      </c>
      <c r="G580" s="133"/>
      <c r="H580" s="154">
        <f t="shared" si="9"/>
        <v>0</v>
      </c>
    </row>
    <row r="581" spans="1:9" ht="14.25">
      <c r="A581" s="84" t="s">
        <v>1011</v>
      </c>
      <c r="B581" s="24"/>
      <c r="C581" s="24" t="s">
        <v>883</v>
      </c>
      <c r="D581" s="78" t="s">
        <v>785</v>
      </c>
      <c r="E581" s="24" t="s">
        <v>1622</v>
      </c>
      <c r="F581" s="106">
        <v>3</v>
      </c>
      <c r="G581" s="139"/>
      <c r="H581" s="154">
        <f t="shared" si="9"/>
        <v>0</v>
      </c>
    </row>
    <row r="582" spans="1:9" ht="14.25">
      <c r="A582" s="84" t="s">
        <v>1012</v>
      </c>
      <c r="B582" s="24"/>
      <c r="C582" s="24" t="s">
        <v>883</v>
      </c>
      <c r="D582" s="78" t="s">
        <v>1760</v>
      </c>
      <c r="E582" s="24" t="s">
        <v>515</v>
      </c>
      <c r="F582" s="106">
        <v>4</v>
      </c>
      <c r="G582" s="139"/>
      <c r="H582" s="154">
        <f t="shared" si="9"/>
        <v>0</v>
      </c>
    </row>
    <row r="583" spans="1:9" ht="14.25">
      <c r="A583" s="84" t="s">
        <v>377</v>
      </c>
      <c r="B583" s="24"/>
      <c r="C583" s="58" t="s">
        <v>883</v>
      </c>
      <c r="D583" s="78" t="s">
        <v>378</v>
      </c>
      <c r="E583" s="24" t="s">
        <v>515</v>
      </c>
      <c r="F583" s="66">
        <v>1</v>
      </c>
      <c r="G583" s="133"/>
      <c r="H583" s="154">
        <f t="shared" si="9"/>
        <v>0</v>
      </c>
    </row>
    <row r="584" spans="1:9" ht="14.25">
      <c r="A584" s="84" t="s">
        <v>1013</v>
      </c>
      <c r="B584" s="24"/>
      <c r="C584" s="24" t="s">
        <v>883</v>
      </c>
      <c r="D584" s="78" t="s">
        <v>786</v>
      </c>
      <c r="E584" s="24" t="s">
        <v>1622</v>
      </c>
      <c r="F584" s="106">
        <v>10</v>
      </c>
      <c r="G584" s="139"/>
      <c r="H584" s="154">
        <f t="shared" si="9"/>
        <v>0</v>
      </c>
    </row>
    <row r="585" spans="1:9" s="23" customFormat="1" ht="14.25">
      <c r="A585" s="84" t="s">
        <v>1014</v>
      </c>
      <c r="B585" s="24"/>
      <c r="C585" s="24" t="s">
        <v>883</v>
      </c>
      <c r="D585" s="78" t="s">
        <v>1761</v>
      </c>
      <c r="E585" s="24" t="s">
        <v>515</v>
      </c>
      <c r="F585" s="106">
        <v>7</v>
      </c>
      <c r="G585" s="139"/>
      <c r="H585" s="154">
        <f t="shared" si="9"/>
        <v>0</v>
      </c>
      <c r="I585" s="115"/>
    </row>
    <row r="586" spans="1:9" ht="14.25">
      <c r="A586" s="84" t="s">
        <v>1015</v>
      </c>
      <c r="B586" s="24"/>
      <c r="C586" s="24" t="s">
        <v>883</v>
      </c>
      <c r="D586" s="78" t="s">
        <v>787</v>
      </c>
      <c r="E586" s="24" t="s">
        <v>1622</v>
      </c>
      <c r="F586" s="66">
        <v>1</v>
      </c>
      <c r="G586" s="133"/>
      <c r="H586" s="154">
        <f t="shared" si="9"/>
        <v>0</v>
      </c>
    </row>
    <row r="587" spans="1:9" ht="15">
      <c r="A587" s="19" t="s">
        <v>2156</v>
      </c>
      <c r="B587" s="20" t="s">
        <v>1793</v>
      </c>
      <c r="C587" s="20" t="s">
        <v>547</v>
      </c>
      <c r="D587" s="30" t="s">
        <v>789</v>
      </c>
      <c r="E587" s="22" t="s">
        <v>547</v>
      </c>
      <c r="F587" s="67" t="s">
        <v>547</v>
      </c>
      <c r="G587" s="133"/>
      <c r="H587" s="154"/>
    </row>
    <row r="588" spans="1:9" ht="14.25">
      <c r="A588" s="84" t="s">
        <v>1016</v>
      </c>
      <c r="B588" s="24"/>
      <c r="C588" s="24" t="s">
        <v>883</v>
      </c>
      <c r="D588" s="78" t="s">
        <v>788</v>
      </c>
      <c r="E588" s="24" t="s">
        <v>498</v>
      </c>
      <c r="F588" s="106">
        <v>48</v>
      </c>
      <c r="G588" s="139"/>
      <c r="H588" s="154">
        <f t="shared" si="9"/>
        <v>0</v>
      </c>
    </row>
    <row r="589" spans="1:9" ht="28.5">
      <c r="A589" s="84" t="s">
        <v>1017</v>
      </c>
      <c r="B589" s="24"/>
      <c r="C589" s="24" t="s">
        <v>883</v>
      </c>
      <c r="D589" s="78" t="s">
        <v>1685</v>
      </c>
      <c r="E589" s="24" t="s">
        <v>498</v>
      </c>
      <c r="F589" s="106">
        <v>10</v>
      </c>
      <c r="G589" s="139"/>
      <c r="H589" s="154">
        <f t="shared" si="9"/>
        <v>0</v>
      </c>
    </row>
    <row r="590" spans="1:9" ht="28.5">
      <c r="A590" s="84" t="s">
        <v>1018</v>
      </c>
      <c r="B590" s="24"/>
      <c r="C590" s="24" t="s">
        <v>883</v>
      </c>
      <c r="D590" s="78" t="s">
        <v>1686</v>
      </c>
      <c r="E590" s="24" t="s">
        <v>498</v>
      </c>
      <c r="F590" s="106">
        <v>12.3</v>
      </c>
      <c r="G590" s="139"/>
      <c r="H590" s="154">
        <f t="shared" si="9"/>
        <v>0</v>
      </c>
    </row>
    <row r="591" spans="1:9" s="23" customFormat="1" ht="28.5">
      <c r="A591" s="84" t="s">
        <v>1019</v>
      </c>
      <c r="B591" s="24"/>
      <c r="C591" s="24" t="s">
        <v>883</v>
      </c>
      <c r="D591" s="78" t="s">
        <v>1687</v>
      </c>
      <c r="E591" s="24" t="s">
        <v>498</v>
      </c>
      <c r="F591" s="106">
        <v>16</v>
      </c>
      <c r="G591" s="139"/>
      <c r="H591" s="154">
        <f t="shared" si="9"/>
        <v>0</v>
      </c>
      <c r="I591" s="115"/>
    </row>
    <row r="592" spans="1:9" ht="28.5">
      <c r="A592" s="84" t="s">
        <v>1020</v>
      </c>
      <c r="B592" s="24"/>
      <c r="C592" s="24" t="s">
        <v>883</v>
      </c>
      <c r="D592" s="78" t="s">
        <v>1688</v>
      </c>
      <c r="E592" s="24" t="s">
        <v>498</v>
      </c>
      <c r="F592" s="106">
        <v>18.5</v>
      </c>
      <c r="G592" s="139"/>
      <c r="H592" s="154">
        <f t="shared" si="9"/>
        <v>0</v>
      </c>
    </row>
    <row r="593" spans="1:9" ht="15">
      <c r="A593" s="19" t="s">
        <v>2157</v>
      </c>
      <c r="B593" s="20" t="s">
        <v>1792</v>
      </c>
      <c r="C593" s="20" t="s">
        <v>547</v>
      </c>
      <c r="D593" s="30" t="s">
        <v>790</v>
      </c>
      <c r="E593" s="22" t="s">
        <v>547</v>
      </c>
      <c r="F593" s="67" t="s">
        <v>547</v>
      </c>
      <c r="G593" s="133"/>
      <c r="H593" s="154"/>
    </row>
    <row r="594" spans="1:9" ht="14.25">
      <c r="A594" s="84" t="s">
        <v>1021</v>
      </c>
      <c r="B594" s="24"/>
      <c r="C594" s="24" t="s">
        <v>883</v>
      </c>
      <c r="D594" s="78" t="s">
        <v>619</v>
      </c>
      <c r="E594" s="24" t="s">
        <v>515</v>
      </c>
      <c r="F594" s="66">
        <v>1</v>
      </c>
      <c r="G594" s="133"/>
      <c r="H594" s="154">
        <f t="shared" si="9"/>
        <v>0</v>
      </c>
    </row>
    <row r="595" spans="1:9" ht="14.25">
      <c r="A595" s="50" t="s">
        <v>1022</v>
      </c>
      <c r="B595" s="51"/>
      <c r="C595" s="51" t="s">
        <v>883</v>
      </c>
      <c r="D595" s="52" t="s">
        <v>1786</v>
      </c>
      <c r="E595" s="51" t="s">
        <v>515</v>
      </c>
      <c r="F595" s="53">
        <v>1</v>
      </c>
      <c r="G595" s="140"/>
      <c r="H595" s="154">
        <f t="shared" si="9"/>
        <v>0</v>
      </c>
    </row>
    <row r="596" spans="1:9" ht="14.25" customHeight="1">
      <c r="A596" s="119" t="s">
        <v>884</v>
      </c>
      <c r="B596" s="120"/>
      <c r="C596" s="120"/>
      <c r="D596" s="120"/>
      <c r="E596" s="120"/>
      <c r="F596" s="120"/>
      <c r="G596" s="120"/>
      <c r="H596" s="121"/>
    </row>
    <row r="597" spans="1:9" ht="15">
      <c r="A597" s="5" t="s">
        <v>2066</v>
      </c>
      <c r="B597" s="6" t="s">
        <v>1445</v>
      </c>
      <c r="C597" s="6" t="s">
        <v>547</v>
      </c>
      <c r="D597" s="29" t="s">
        <v>886</v>
      </c>
      <c r="E597" s="9" t="s">
        <v>547</v>
      </c>
      <c r="F597" s="64" t="s">
        <v>547</v>
      </c>
      <c r="G597" s="150"/>
      <c r="H597" s="156"/>
    </row>
    <row r="598" spans="1:9" s="23" customFormat="1" ht="15">
      <c r="A598" s="19" t="s">
        <v>2158</v>
      </c>
      <c r="B598" s="20" t="s">
        <v>1445</v>
      </c>
      <c r="C598" s="20" t="s">
        <v>547</v>
      </c>
      <c r="D598" s="30" t="s">
        <v>648</v>
      </c>
      <c r="E598" s="22" t="s">
        <v>547</v>
      </c>
      <c r="F598" s="67" t="s">
        <v>547</v>
      </c>
      <c r="G598" s="133"/>
      <c r="H598" s="154"/>
      <c r="I598" s="115"/>
    </row>
    <row r="599" spans="1:9" ht="28.5">
      <c r="A599" s="84" t="s">
        <v>1023</v>
      </c>
      <c r="B599" s="85"/>
      <c r="C599" s="95" t="s">
        <v>885</v>
      </c>
      <c r="D599" s="107" t="s">
        <v>564</v>
      </c>
      <c r="E599" s="95" t="s">
        <v>515</v>
      </c>
      <c r="F599" s="96">
        <v>1</v>
      </c>
      <c r="G599" s="135"/>
      <c r="H599" s="154">
        <f t="shared" ref="H599:H660" si="10">ROUND(F599*G599,2)</f>
        <v>0</v>
      </c>
    </row>
    <row r="600" spans="1:9" ht="14.25">
      <c r="A600" s="84" t="s">
        <v>1024</v>
      </c>
      <c r="B600" s="85"/>
      <c r="C600" s="95" t="s">
        <v>885</v>
      </c>
      <c r="D600" s="102" t="s">
        <v>1682</v>
      </c>
      <c r="E600" s="95" t="s">
        <v>1622</v>
      </c>
      <c r="F600" s="101">
        <v>2</v>
      </c>
      <c r="G600" s="132"/>
      <c r="H600" s="154">
        <f t="shared" si="10"/>
        <v>0</v>
      </c>
    </row>
    <row r="601" spans="1:9" ht="14.25">
      <c r="A601" s="84" t="s">
        <v>1025</v>
      </c>
      <c r="B601" s="85"/>
      <c r="C601" s="95" t="s">
        <v>885</v>
      </c>
      <c r="D601" s="107" t="s">
        <v>620</v>
      </c>
      <c r="E601" s="95" t="s">
        <v>1622</v>
      </c>
      <c r="F601" s="96">
        <v>1</v>
      </c>
      <c r="G601" s="135"/>
      <c r="H601" s="154">
        <f t="shared" si="10"/>
        <v>0</v>
      </c>
    </row>
    <row r="602" spans="1:9" ht="14.25">
      <c r="A602" s="84" t="s">
        <v>434</v>
      </c>
      <c r="B602" s="55"/>
      <c r="C602" s="87" t="s">
        <v>885</v>
      </c>
      <c r="D602" s="88" t="s">
        <v>1683</v>
      </c>
      <c r="E602" s="55" t="s">
        <v>1622</v>
      </c>
      <c r="F602" s="56">
        <v>1</v>
      </c>
      <c r="G602" s="134"/>
      <c r="H602" s="154">
        <f t="shared" si="10"/>
        <v>0</v>
      </c>
    </row>
    <row r="603" spans="1:9" ht="14.25">
      <c r="A603" s="84" t="s">
        <v>433</v>
      </c>
      <c r="B603" s="55"/>
      <c r="C603" s="87" t="s">
        <v>885</v>
      </c>
      <c r="D603" s="88" t="s">
        <v>1684</v>
      </c>
      <c r="E603" s="55" t="s">
        <v>1622</v>
      </c>
      <c r="F603" s="56">
        <v>1</v>
      </c>
      <c r="G603" s="134"/>
      <c r="H603" s="154">
        <f t="shared" si="10"/>
        <v>0</v>
      </c>
    </row>
    <row r="604" spans="1:9" ht="14.25">
      <c r="A604" s="84" t="s">
        <v>432</v>
      </c>
      <c r="B604" s="55"/>
      <c r="C604" s="87" t="s">
        <v>885</v>
      </c>
      <c r="D604" s="88" t="s">
        <v>431</v>
      </c>
      <c r="E604" s="55" t="s">
        <v>1622</v>
      </c>
      <c r="F604" s="56">
        <v>16</v>
      </c>
      <c r="G604" s="134"/>
      <c r="H604" s="154">
        <f t="shared" si="10"/>
        <v>0</v>
      </c>
    </row>
    <row r="605" spans="1:9" s="23" customFormat="1" ht="15">
      <c r="A605" s="19" t="s">
        <v>2159</v>
      </c>
      <c r="B605" s="20" t="s">
        <v>1445</v>
      </c>
      <c r="C605" s="20" t="s">
        <v>547</v>
      </c>
      <c r="D605" s="30" t="s">
        <v>1702</v>
      </c>
      <c r="E605" s="22" t="s">
        <v>547</v>
      </c>
      <c r="F605" s="67" t="s">
        <v>547</v>
      </c>
      <c r="G605" s="133"/>
      <c r="H605" s="154"/>
      <c r="I605" s="115"/>
    </row>
    <row r="606" spans="1:9" s="23" customFormat="1" ht="14.25">
      <c r="A606" s="84" t="s">
        <v>437</v>
      </c>
      <c r="B606" s="55"/>
      <c r="C606" s="87" t="s">
        <v>885</v>
      </c>
      <c r="D606" s="88" t="s">
        <v>436</v>
      </c>
      <c r="E606" s="55" t="s">
        <v>488</v>
      </c>
      <c r="F606" s="56">
        <v>7.1020000000000003</v>
      </c>
      <c r="G606" s="134"/>
      <c r="H606" s="154">
        <f t="shared" si="10"/>
        <v>0</v>
      </c>
      <c r="I606" s="115"/>
    </row>
    <row r="607" spans="1:9" ht="14.25">
      <c r="A607" s="84" t="s">
        <v>1026</v>
      </c>
      <c r="B607" s="85"/>
      <c r="C607" s="95" t="s">
        <v>885</v>
      </c>
      <c r="D607" s="102" t="s">
        <v>887</v>
      </c>
      <c r="E607" s="95" t="s">
        <v>488</v>
      </c>
      <c r="F607" s="101">
        <v>32.820999999999998</v>
      </c>
      <c r="G607" s="132"/>
      <c r="H607" s="154">
        <f t="shared" si="10"/>
        <v>0</v>
      </c>
    </row>
    <row r="608" spans="1:9" ht="14.25">
      <c r="A608" s="84" t="s">
        <v>1027</v>
      </c>
      <c r="B608" s="85"/>
      <c r="C608" s="95" t="s">
        <v>885</v>
      </c>
      <c r="D608" s="102" t="s">
        <v>888</v>
      </c>
      <c r="E608" s="95" t="s">
        <v>488</v>
      </c>
      <c r="F608" s="101">
        <v>64.98</v>
      </c>
      <c r="G608" s="132"/>
      <c r="H608" s="154">
        <f t="shared" si="10"/>
        <v>0</v>
      </c>
    </row>
    <row r="609" spans="1:8" ht="14.25">
      <c r="A609" s="84" t="s">
        <v>1028</v>
      </c>
      <c r="B609" s="85"/>
      <c r="C609" s="95" t="s">
        <v>885</v>
      </c>
      <c r="D609" s="102" t="s">
        <v>889</v>
      </c>
      <c r="E609" s="95" t="s">
        <v>488</v>
      </c>
      <c r="F609" s="96">
        <v>12.9</v>
      </c>
      <c r="G609" s="135"/>
      <c r="H609" s="154">
        <f t="shared" si="10"/>
        <v>0</v>
      </c>
    </row>
    <row r="610" spans="1:8" ht="14.25">
      <c r="A610" s="84" t="s">
        <v>1029</v>
      </c>
      <c r="B610" s="85"/>
      <c r="C610" s="95" t="s">
        <v>885</v>
      </c>
      <c r="D610" s="102" t="s">
        <v>1690</v>
      </c>
      <c r="E610" s="95" t="s">
        <v>488</v>
      </c>
      <c r="F610" s="96">
        <v>16.64</v>
      </c>
      <c r="G610" s="135"/>
      <c r="H610" s="154">
        <f t="shared" si="10"/>
        <v>0</v>
      </c>
    </row>
    <row r="611" spans="1:8" ht="14.25">
      <c r="A611" s="84" t="s">
        <v>1030</v>
      </c>
      <c r="B611" s="85"/>
      <c r="C611" s="95" t="s">
        <v>885</v>
      </c>
      <c r="D611" s="79" t="s">
        <v>1691</v>
      </c>
      <c r="E611" s="95" t="s">
        <v>488</v>
      </c>
      <c r="F611" s="96">
        <v>4.04</v>
      </c>
      <c r="G611" s="135"/>
      <c r="H611" s="154">
        <f t="shared" si="10"/>
        <v>0</v>
      </c>
    </row>
    <row r="612" spans="1:8" ht="14.25">
      <c r="A612" s="84" t="s">
        <v>439</v>
      </c>
      <c r="B612" s="55"/>
      <c r="C612" s="87" t="s">
        <v>885</v>
      </c>
      <c r="D612" s="88" t="s">
        <v>438</v>
      </c>
      <c r="E612" s="55" t="s">
        <v>488</v>
      </c>
      <c r="F612" s="56">
        <v>1.72</v>
      </c>
      <c r="G612" s="134"/>
      <c r="H612" s="154">
        <f t="shared" si="10"/>
        <v>0</v>
      </c>
    </row>
    <row r="613" spans="1:8" ht="14.25">
      <c r="A613" s="84" t="s">
        <v>1031</v>
      </c>
      <c r="B613" s="85"/>
      <c r="C613" s="95" t="s">
        <v>885</v>
      </c>
      <c r="D613" s="102" t="s">
        <v>1692</v>
      </c>
      <c r="E613" s="95" t="s">
        <v>488</v>
      </c>
      <c r="F613" s="96">
        <v>3.6</v>
      </c>
      <c r="G613" s="135"/>
      <c r="H613" s="154">
        <f t="shared" si="10"/>
        <v>0</v>
      </c>
    </row>
    <row r="614" spans="1:8" ht="14.25">
      <c r="A614" s="84" t="s">
        <v>1032</v>
      </c>
      <c r="B614" s="85"/>
      <c r="C614" s="95" t="s">
        <v>885</v>
      </c>
      <c r="D614" s="102" t="s">
        <v>1693</v>
      </c>
      <c r="E614" s="95" t="s">
        <v>488</v>
      </c>
      <c r="F614" s="96">
        <v>5.65</v>
      </c>
      <c r="G614" s="135"/>
      <c r="H614" s="154">
        <f t="shared" si="10"/>
        <v>0</v>
      </c>
    </row>
    <row r="615" spans="1:8" ht="14.25">
      <c r="A615" s="84" t="s">
        <v>1033</v>
      </c>
      <c r="B615" s="85"/>
      <c r="C615" s="95" t="s">
        <v>885</v>
      </c>
      <c r="D615" s="79" t="s">
        <v>1694</v>
      </c>
      <c r="E615" s="95" t="s">
        <v>488</v>
      </c>
      <c r="F615" s="96">
        <v>4.78</v>
      </c>
      <c r="G615" s="135"/>
      <c r="H615" s="154">
        <f t="shared" si="10"/>
        <v>0</v>
      </c>
    </row>
    <row r="616" spans="1:8" ht="14.25">
      <c r="A616" s="84" t="s">
        <v>1034</v>
      </c>
      <c r="B616" s="85"/>
      <c r="C616" s="95" t="s">
        <v>885</v>
      </c>
      <c r="D616" s="79" t="s">
        <v>1695</v>
      </c>
      <c r="E616" s="95" t="s">
        <v>488</v>
      </c>
      <c r="F616" s="96">
        <v>9.01</v>
      </c>
      <c r="G616" s="135"/>
      <c r="H616" s="154">
        <f t="shared" si="10"/>
        <v>0</v>
      </c>
    </row>
    <row r="617" spans="1:8" ht="14.25">
      <c r="A617" s="85" t="s">
        <v>1995</v>
      </c>
      <c r="B617" s="85"/>
      <c r="C617" s="95" t="s">
        <v>885</v>
      </c>
      <c r="D617" s="102" t="s">
        <v>1696</v>
      </c>
      <c r="E617" s="95" t="s">
        <v>488</v>
      </c>
      <c r="F617" s="101">
        <v>9.83</v>
      </c>
      <c r="G617" s="132"/>
      <c r="H617" s="154">
        <f t="shared" si="10"/>
        <v>0</v>
      </c>
    </row>
    <row r="618" spans="1:8" ht="14.25">
      <c r="A618" s="85" t="s">
        <v>1996</v>
      </c>
      <c r="B618" s="85"/>
      <c r="C618" s="95" t="s">
        <v>885</v>
      </c>
      <c r="D618" s="102" t="s">
        <v>565</v>
      </c>
      <c r="E618" s="95" t="s">
        <v>1622</v>
      </c>
      <c r="F618" s="101">
        <v>10</v>
      </c>
      <c r="G618" s="132"/>
      <c r="H618" s="154">
        <f t="shared" si="10"/>
        <v>0</v>
      </c>
    </row>
    <row r="619" spans="1:8" ht="14.25">
      <c r="A619" s="85" t="s">
        <v>1997</v>
      </c>
      <c r="B619" s="85"/>
      <c r="C619" s="95" t="s">
        <v>885</v>
      </c>
      <c r="D619" s="102" t="s">
        <v>566</v>
      </c>
      <c r="E619" s="95" t="s">
        <v>1622</v>
      </c>
      <c r="F619" s="101">
        <v>2</v>
      </c>
      <c r="G619" s="132"/>
      <c r="H619" s="154">
        <f t="shared" si="10"/>
        <v>0</v>
      </c>
    </row>
    <row r="620" spans="1:8" ht="14.25">
      <c r="A620" s="84" t="s">
        <v>523</v>
      </c>
      <c r="B620" s="55"/>
      <c r="C620" s="87" t="s">
        <v>885</v>
      </c>
      <c r="D620" s="88" t="s">
        <v>440</v>
      </c>
      <c r="E620" s="55" t="s">
        <v>1622</v>
      </c>
      <c r="F620" s="56">
        <v>1</v>
      </c>
      <c r="G620" s="134"/>
      <c r="H620" s="154">
        <f t="shared" si="10"/>
        <v>0</v>
      </c>
    </row>
    <row r="621" spans="1:8" ht="14.25">
      <c r="A621" s="84" t="s">
        <v>1035</v>
      </c>
      <c r="B621" s="85"/>
      <c r="C621" s="95" t="s">
        <v>885</v>
      </c>
      <c r="D621" s="102" t="s">
        <v>567</v>
      </c>
      <c r="E621" s="95" t="s">
        <v>1622</v>
      </c>
      <c r="F621" s="96">
        <v>5</v>
      </c>
      <c r="G621" s="135"/>
      <c r="H621" s="154">
        <f t="shared" si="10"/>
        <v>0</v>
      </c>
    </row>
    <row r="622" spans="1:8" ht="14.25">
      <c r="A622" s="84" t="s">
        <v>1036</v>
      </c>
      <c r="B622" s="85"/>
      <c r="C622" s="95" t="s">
        <v>885</v>
      </c>
      <c r="D622" s="102" t="s">
        <v>1464</v>
      </c>
      <c r="E622" s="95" t="s">
        <v>1622</v>
      </c>
      <c r="F622" s="96">
        <v>2</v>
      </c>
      <c r="G622" s="135"/>
      <c r="H622" s="154">
        <f t="shared" si="10"/>
        <v>0</v>
      </c>
    </row>
    <row r="623" spans="1:8" ht="14.25">
      <c r="A623" s="84" t="s">
        <v>525</v>
      </c>
      <c r="B623" s="55"/>
      <c r="C623" s="87" t="s">
        <v>885</v>
      </c>
      <c r="D623" s="88" t="s">
        <v>524</v>
      </c>
      <c r="E623" s="55" t="s">
        <v>1622</v>
      </c>
      <c r="F623" s="56">
        <v>1</v>
      </c>
      <c r="G623" s="134"/>
      <c r="H623" s="154">
        <f t="shared" si="10"/>
        <v>0</v>
      </c>
    </row>
    <row r="624" spans="1:8" ht="14.25">
      <c r="A624" s="84" t="s">
        <v>1037</v>
      </c>
      <c r="B624" s="85"/>
      <c r="C624" s="95" t="s">
        <v>885</v>
      </c>
      <c r="D624" s="79" t="s">
        <v>1465</v>
      </c>
      <c r="E624" s="95" t="s">
        <v>1622</v>
      </c>
      <c r="F624" s="96">
        <v>1</v>
      </c>
      <c r="G624" s="135"/>
      <c r="H624" s="154">
        <f t="shared" si="10"/>
        <v>0</v>
      </c>
    </row>
    <row r="625" spans="1:8" ht="14.25">
      <c r="A625" s="84" t="s">
        <v>1038</v>
      </c>
      <c r="B625" s="85"/>
      <c r="C625" s="95" t="s">
        <v>885</v>
      </c>
      <c r="D625" s="79" t="s">
        <v>1466</v>
      </c>
      <c r="E625" s="95" t="s">
        <v>1622</v>
      </c>
      <c r="F625" s="96">
        <v>2</v>
      </c>
      <c r="G625" s="135"/>
      <c r="H625" s="154">
        <f t="shared" si="10"/>
        <v>0</v>
      </c>
    </row>
    <row r="626" spans="1:8" ht="14.25">
      <c r="A626" s="84" t="s">
        <v>1039</v>
      </c>
      <c r="B626" s="85"/>
      <c r="C626" s="95" t="s">
        <v>885</v>
      </c>
      <c r="D626" s="102" t="s">
        <v>1467</v>
      </c>
      <c r="E626" s="95" t="s">
        <v>1622</v>
      </c>
      <c r="F626" s="96">
        <v>1</v>
      </c>
      <c r="G626" s="135"/>
      <c r="H626" s="154">
        <f t="shared" si="10"/>
        <v>0</v>
      </c>
    </row>
    <row r="627" spans="1:8" ht="14.25">
      <c r="A627" s="84" t="s">
        <v>1040</v>
      </c>
      <c r="B627" s="85"/>
      <c r="C627" s="95" t="s">
        <v>885</v>
      </c>
      <c r="D627" s="102" t="s">
        <v>1697</v>
      </c>
      <c r="E627" s="95" t="s">
        <v>1622</v>
      </c>
      <c r="F627" s="96">
        <v>3</v>
      </c>
      <c r="G627" s="135"/>
      <c r="H627" s="154">
        <f t="shared" si="10"/>
        <v>0</v>
      </c>
    </row>
    <row r="628" spans="1:8" ht="14.25">
      <c r="A628" s="84" t="s">
        <v>1041</v>
      </c>
      <c r="B628" s="85"/>
      <c r="C628" s="95" t="s">
        <v>885</v>
      </c>
      <c r="D628" s="102" t="s">
        <v>1698</v>
      </c>
      <c r="E628" s="95" t="s">
        <v>1622</v>
      </c>
      <c r="F628" s="96">
        <v>4</v>
      </c>
      <c r="G628" s="135"/>
      <c r="H628" s="154">
        <f t="shared" si="10"/>
        <v>0</v>
      </c>
    </row>
    <row r="629" spans="1:8" ht="14.25">
      <c r="A629" s="84" t="s">
        <v>1042</v>
      </c>
      <c r="B629" s="85"/>
      <c r="C629" s="95" t="s">
        <v>885</v>
      </c>
      <c r="D629" s="102" t="s">
        <v>1699</v>
      </c>
      <c r="E629" s="95" t="s">
        <v>1622</v>
      </c>
      <c r="F629" s="96">
        <v>2</v>
      </c>
      <c r="G629" s="135"/>
      <c r="H629" s="154">
        <f t="shared" si="10"/>
        <v>0</v>
      </c>
    </row>
    <row r="630" spans="1:8" ht="14.25">
      <c r="A630" s="84" t="s">
        <v>1043</v>
      </c>
      <c r="B630" s="85"/>
      <c r="C630" s="95" t="s">
        <v>885</v>
      </c>
      <c r="D630" s="79" t="s">
        <v>1700</v>
      </c>
      <c r="E630" s="95" t="s">
        <v>1622</v>
      </c>
      <c r="F630" s="96">
        <v>1</v>
      </c>
      <c r="G630" s="135"/>
      <c r="H630" s="154">
        <f t="shared" si="10"/>
        <v>0</v>
      </c>
    </row>
    <row r="631" spans="1:8" ht="14.25">
      <c r="A631" s="84" t="s">
        <v>1044</v>
      </c>
      <c r="B631" s="85"/>
      <c r="C631" s="95" t="s">
        <v>885</v>
      </c>
      <c r="D631" s="79" t="s">
        <v>1701</v>
      </c>
      <c r="E631" s="95" t="s">
        <v>1622</v>
      </c>
      <c r="F631" s="96">
        <v>2</v>
      </c>
      <c r="G631" s="135"/>
      <c r="H631" s="154">
        <f t="shared" si="10"/>
        <v>0</v>
      </c>
    </row>
    <row r="632" spans="1:8" ht="17.25" customHeight="1">
      <c r="A632" s="84" t="s">
        <v>1045</v>
      </c>
      <c r="B632" s="85"/>
      <c r="C632" s="95" t="s">
        <v>885</v>
      </c>
      <c r="D632" s="79" t="s">
        <v>1468</v>
      </c>
      <c r="E632" s="95" t="s">
        <v>1622</v>
      </c>
      <c r="F632" s="96">
        <v>1</v>
      </c>
      <c r="G632" s="135"/>
      <c r="H632" s="154">
        <f t="shared" si="10"/>
        <v>0</v>
      </c>
    </row>
    <row r="633" spans="1:8" ht="14.25">
      <c r="A633" s="84" t="s">
        <v>1046</v>
      </c>
      <c r="B633" s="85"/>
      <c r="C633" s="95" t="s">
        <v>885</v>
      </c>
      <c r="D633" s="79" t="s">
        <v>1754</v>
      </c>
      <c r="E633" s="95" t="s">
        <v>1622</v>
      </c>
      <c r="F633" s="96">
        <v>1</v>
      </c>
      <c r="G633" s="135"/>
      <c r="H633" s="154">
        <f t="shared" si="10"/>
        <v>0</v>
      </c>
    </row>
    <row r="634" spans="1:8" ht="14.25">
      <c r="A634" s="84" t="s">
        <v>1047</v>
      </c>
      <c r="B634" s="85"/>
      <c r="C634" s="95" t="s">
        <v>885</v>
      </c>
      <c r="D634" s="79" t="s">
        <v>1755</v>
      </c>
      <c r="E634" s="95" t="s">
        <v>1622</v>
      </c>
      <c r="F634" s="96">
        <v>1</v>
      </c>
      <c r="G634" s="135"/>
      <c r="H634" s="154">
        <f t="shared" si="10"/>
        <v>0</v>
      </c>
    </row>
    <row r="635" spans="1:8" ht="14.25">
      <c r="A635" s="84" t="s">
        <v>1048</v>
      </c>
      <c r="B635" s="85"/>
      <c r="C635" s="95" t="s">
        <v>885</v>
      </c>
      <c r="D635" s="79" t="s">
        <v>1469</v>
      </c>
      <c r="E635" s="95" t="s">
        <v>1622</v>
      </c>
      <c r="F635" s="96">
        <v>1</v>
      </c>
      <c r="G635" s="135"/>
      <c r="H635" s="154">
        <f t="shared" si="10"/>
        <v>0</v>
      </c>
    </row>
    <row r="636" spans="1:8" ht="14.25">
      <c r="A636" s="84" t="s">
        <v>1049</v>
      </c>
      <c r="B636" s="85"/>
      <c r="C636" s="95" t="s">
        <v>885</v>
      </c>
      <c r="D636" s="79" t="s">
        <v>1470</v>
      </c>
      <c r="E636" s="95" t="s">
        <v>1622</v>
      </c>
      <c r="F636" s="96">
        <v>1</v>
      </c>
      <c r="G636" s="135"/>
      <c r="H636" s="154">
        <f t="shared" si="10"/>
        <v>0</v>
      </c>
    </row>
    <row r="637" spans="1:8" ht="14.25">
      <c r="A637" s="84" t="s">
        <v>1050</v>
      </c>
      <c r="B637" s="85"/>
      <c r="C637" s="95" t="s">
        <v>885</v>
      </c>
      <c r="D637" s="79" t="s">
        <v>1471</v>
      </c>
      <c r="E637" s="95" t="s">
        <v>1622</v>
      </c>
      <c r="F637" s="96">
        <v>1</v>
      </c>
      <c r="G637" s="135"/>
      <c r="H637" s="154">
        <f t="shared" si="10"/>
        <v>0</v>
      </c>
    </row>
    <row r="638" spans="1:8" ht="14.25">
      <c r="A638" s="84" t="s">
        <v>1051</v>
      </c>
      <c r="B638" s="85"/>
      <c r="C638" s="95" t="s">
        <v>885</v>
      </c>
      <c r="D638" s="79" t="s">
        <v>1472</v>
      </c>
      <c r="E638" s="95" t="s">
        <v>1622</v>
      </c>
      <c r="F638" s="96">
        <v>1</v>
      </c>
      <c r="G638" s="135"/>
      <c r="H638" s="154">
        <f t="shared" si="10"/>
        <v>0</v>
      </c>
    </row>
    <row r="639" spans="1:8" ht="14.25">
      <c r="A639" s="84" t="s">
        <v>1052</v>
      </c>
      <c r="B639" s="85"/>
      <c r="C639" s="95" t="s">
        <v>885</v>
      </c>
      <c r="D639" s="79" t="s">
        <v>1473</v>
      </c>
      <c r="E639" s="95" t="s">
        <v>1622</v>
      </c>
      <c r="F639" s="96">
        <v>1</v>
      </c>
      <c r="G639" s="135"/>
      <c r="H639" s="154">
        <f t="shared" si="10"/>
        <v>0</v>
      </c>
    </row>
    <row r="640" spans="1:8" ht="14.25">
      <c r="A640" s="84" t="s">
        <v>1053</v>
      </c>
      <c r="B640" s="85"/>
      <c r="C640" s="95" t="s">
        <v>885</v>
      </c>
      <c r="D640" s="79" t="s">
        <v>1474</v>
      </c>
      <c r="E640" s="95" t="s">
        <v>1622</v>
      </c>
      <c r="F640" s="96">
        <v>1</v>
      </c>
      <c r="G640" s="135"/>
      <c r="H640" s="154">
        <f t="shared" si="10"/>
        <v>0</v>
      </c>
    </row>
    <row r="641" spans="1:9" ht="14.25">
      <c r="A641" s="84" t="s">
        <v>1054</v>
      </c>
      <c r="B641" s="85"/>
      <c r="C641" s="95" t="s">
        <v>885</v>
      </c>
      <c r="D641" s="79" t="s">
        <v>1475</v>
      </c>
      <c r="E641" s="95" t="s">
        <v>1622</v>
      </c>
      <c r="F641" s="96">
        <v>1</v>
      </c>
      <c r="G641" s="135"/>
      <c r="H641" s="154">
        <f t="shared" si="10"/>
        <v>0</v>
      </c>
    </row>
    <row r="642" spans="1:9" ht="14.25">
      <c r="A642" s="84" t="s">
        <v>1055</v>
      </c>
      <c r="B642" s="85"/>
      <c r="C642" s="95" t="s">
        <v>885</v>
      </c>
      <c r="D642" s="79" t="s">
        <v>1476</v>
      </c>
      <c r="E642" s="95" t="s">
        <v>1622</v>
      </c>
      <c r="F642" s="96">
        <v>1</v>
      </c>
      <c r="G642" s="135"/>
      <c r="H642" s="154">
        <f t="shared" si="10"/>
        <v>0</v>
      </c>
    </row>
    <row r="643" spans="1:9" ht="14.25">
      <c r="A643" s="84" t="s">
        <v>528</v>
      </c>
      <c r="B643" s="55"/>
      <c r="C643" s="87" t="s">
        <v>435</v>
      </c>
      <c r="D643" s="88" t="s">
        <v>526</v>
      </c>
      <c r="E643" s="55" t="s">
        <v>1622</v>
      </c>
      <c r="F643" s="56">
        <v>1</v>
      </c>
      <c r="G643" s="134"/>
      <c r="H643" s="154">
        <f t="shared" si="10"/>
        <v>0</v>
      </c>
    </row>
    <row r="644" spans="1:9" ht="14.25">
      <c r="A644" s="84" t="s">
        <v>529</v>
      </c>
      <c r="B644" s="55"/>
      <c r="C644" s="87" t="s">
        <v>435</v>
      </c>
      <c r="D644" s="88" t="s">
        <v>527</v>
      </c>
      <c r="E644" s="55" t="s">
        <v>1622</v>
      </c>
      <c r="F644" s="56">
        <v>1</v>
      </c>
      <c r="G644" s="134"/>
      <c r="H644" s="154">
        <f t="shared" si="10"/>
        <v>0</v>
      </c>
    </row>
    <row r="645" spans="1:9" s="23" customFormat="1" ht="15">
      <c r="A645" s="19" t="s">
        <v>2160</v>
      </c>
      <c r="B645" s="20" t="s">
        <v>1445</v>
      </c>
      <c r="C645" s="20" t="s">
        <v>547</v>
      </c>
      <c r="D645" s="30" t="s">
        <v>1703</v>
      </c>
      <c r="E645" s="22" t="s">
        <v>547</v>
      </c>
      <c r="F645" s="67" t="s">
        <v>547</v>
      </c>
      <c r="G645" s="133"/>
      <c r="H645" s="154"/>
      <c r="I645" s="115"/>
    </row>
    <row r="646" spans="1:9" s="23" customFormat="1" ht="14.25">
      <c r="A646" s="84" t="s">
        <v>531</v>
      </c>
      <c r="B646" s="55"/>
      <c r="C646" s="87" t="s">
        <v>435</v>
      </c>
      <c r="D646" s="88" t="s">
        <v>530</v>
      </c>
      <c r="E646" s="55" t="s">
        <v>488</v>
      </c>
      <c r="F646" s="56">
        <v>2.5099999999999998</v>
      </c>
      <c r="G646" s="134"/>
      <c r="H646" s="154">
        <f t="shared" si="10"/>
        <v>0</v>
      </c>
      <c r="I646" s="115"/>
    </row>
    <row r="647" spans="1:9" ht="14.25">
      <c r="A647" s="84" t="s">
        <v>1056</v>
      </c>
      <c r="B647" s="85"/>
      <c r="C647" s="95" t="s">
        <v>885</v>
      </c>
      <c r="D647" s="102" t="s">
        <v>1756</v>
      </c>
      <c r="E647" s="95" t="s">
        <v>488</v>
      </c>
      <c r="F647" s="96">
        <v>1.57</v>
      </c>
      <c r="G647" s="135"/>
      <c r="H647" s="154">
        <f t="shared" si="10"/>
        <v>0</v>
      </c>
    </row>
    <row r="648" spans="1:9" ht="14.25">
      <c r="A648" s="84" t="s">
        <v>1057</v>
      </c>
      <c r="B648" s="85"/>
      <c r="C648" s="95" t="s">
        <v>885</v>
      </c>
      <c r="D648" s="102" t="s">
        <v>1757</v>
      </c>
      <c r="E648" s="95" t="s">
        <v>488</v>
      </c>
      <c r="F648" s="96">
        <v>1.96</v>
      </c>
      <c r="G648" s="135"/>
      <c r="H648" s="154">
        <f t="shared" si="10"/>
        <v>0</v>
      </c>
    </row>
    <row r="649" spans="1:9" ht="14.25">
      <c r="A649" s="84" t="s">
        <v>535</v>
      </c>
      <c r="B649" s="55"/>
      <c r="C649" s="87" t="s">
        <v>435</v>
      </c>
      <c r="D649" s="88" t="s">
        <v>532</v>
      </c>
      <c r="E649" s="55" t="s">
        <v>488</v>
      </c>
      <c r="F649" s="56">
        <v>9.9</v>
      </c>
      <c r="G649" s="134"/>
      <c r="H649" s="154">
        <f t="shared" si="10"/>
        <v>0</v>
      </c>
    </row>
    <row r="650" spans="1:9" ht="14.25">
      <c r="A650" s="84" t="s">
        <v>536</v>
      </c>
      <c r="B650" s="55"/>
      <c r="C650" s="87" t="s">
        <v>435</v>
      </c>
      <c r="D650" s="88" t="s">
        <v>533</v>
      </c>
      <c r="E650" s="55" t="s">
        <v>488</v>
      </c>
      <c r="F650" s="56">
        <v>1.57</v>
      </c>
      <c r="G650" s="134"/>
      <c r="H650" s="154">
        <f t="shared" si="10"/>
        <v>0</v>
      </c>
    </row>
    <row r="651" spans="1:9" ht="14.25">
      <c r="A651" s="84" t="s">
        <v>537</v>
      </c>
      <c r="B651" s="55"/>
      <c r="C651" s="87" t="s">
        <v>435</v>
      </c>
      <c r="D651" s="88" t="s">
        <v>534</v>
      </c>
      <c r="E651" s="55" t="s">
        <v>488</v>
      </c>
      <c r="F651" s="56">
        <v>1.96</v>
      </c>
      <c r="G651" s="134"/>
      <c r="H651" s="154">
        <f t="shared" si="10"/>
        <v>0</v>
      </c>
    </row>
    <row r="652" spans="1:9" s="23" customFormat="1" ht="15">
      <c r="A652" s="19" t="s">
        <v>2161</v>
      </c>
      <c r="B652" s="20" t="s">
        <v>1445</v>
      </c>
      <c r="C652" s="20" t="s">
        <v>547</v>
      </c>
      <c r="D652" s="30" t="s">
        <v>912</v>
      </c>
      <c r="E652" s="22" t="s">
        <v>547</v>
      </c>
      <c r="F652" s="67" t="s">
        <v>547</v>
      </c>
      <c r="G652" s="133"/>
      <c r="H652" s="154"/>
      <c r="I652" s="115"/>
    </row>
    <row r="653" spans="1:9" ht="28.5">
      <c r="A653" s="84" t="s">
        <v>1072</v>
      </c>
      <c r="B653" s="85"/>
      <c r="C653" s="95" t="s">
        <v>885</v>
      </c>
      <c r="D653" s="102" t="s">
        <v>1704</v>
      </c>
      <c r="E653" s="95" t="s">
        <v>488</v>
      </c>
      <c r="F653" s="86">
        <v>31.38</v>
      </c>
      <c r="G653" s="135"/>
      <c r="H653" s="154">
        <f t="shared" si="10"/>
        <v>0</v>
      </c>
    </row>
    <row r="654" spans="1:9" ht="28.5">
      <c r="A654" s="84" t="s">
        <v>1073</v>
      </c>
      <c r="B654" s="85"/>
      <c r="C654" s="95" t="s">
        <v>885</v>
      </c>
      <c r="D654" s="102" t="s">
        <v>1705</v>
      </c>
      <c r="E654" s="95" t="s">
        <v>488</v>
      </c>
      <c r="F654" s="86">
        <v>2.4300000000000002</v>
      </c>
      <c r="G654" s="135"/>
      <c r="H654" s="154">
        <f t="shared" si="10"/>
        <v>0</v>
      </c>
    </row>
    <row r="655" spans="1:9" ht="28.5">
      <c r="A655" s="84" t="s">
        <v>1074</v>
      </c>
      <c r="B655" s="85"/>
      <c r="C655" s="95" t="s">
        <v>885</v>
      </c>
      <c r="D655" s="102" t="s">
        <v>909</v>
      </c>
      <c r="E655" s="95" t="s">
        <v>488</v>
      </c>
      <c r="F655" s="86">
        <v>5.85</v>
      </c>
      <c r="G655" s="135"/>
      <c r="H655" s="154">
        <f t="shared" si="10"/>
        <v>0</v>
      </c>
    </row>
    <row r="656" spans="1:9" ht="14.25">
      <c r="A656" s="84" t="s">
        <v>1075</v>
      </c>
      <c r="B656" s="85"/>
      <c r="C656" s="95" t="s">
        <v>885</v>
      </c>
      <c r="D656" s="79" t="s">
        <v>1477</v>
      </c>
      <c r="E656" s="95" t="s">
        <v>1622</v>
      </c>
      <c r="F656" s="96">
        <v>1.1499999999999999</v>
      </c>
      <c r="G656" s="135"/>
      <c r="H656" s="154">
        <f t="shared" si="10"/>
        <v>0</v>
      </c>
    </row>
    <row r="657" spans="1:9" ht="14.25">
      <c r="A657" s="84" t="s">
        <v>1076</v>
      </c>
      <c r="B657" s="85"/>
      <c r="C657" s="95" t="s">
        <v>885</v>
      </c>
      <c r="D657" s="79" t="s">
        <v>910</v>
      </c>
      <c r="E657" s="95" t="s">
        <v>1622</v>
      </c>
      <c r="F657" s="96">
        <v>1</v>
      </c>
      <c r="G657" s="135"/>
      <c r="H657" s="154">
        <f t="shared" si="10"/>
        <v>0</v>
      </c>
    </row>
    <row r="658" spans="1:9" ht="14.25">
      <c r="A658" s="84" t="s">
        <v>1077</v>
      </c>
      <c r="B658" s="85"/>
      <c r="C658" s="95" t="s">
        <v>885</v>
      </c>
      <c r="D658" s="79" t="s">
        <v>911</v>
      </c>
      <c r="E658" s="95" t="s">
        <v>1622</v>
      </c>
      <c r="F658" s="96">
        <v>1</v>
      </c>
      <c r="G658" s="135"/>
      <c r="H658" s="154">
        <f t="shared" si="10"/>
        <v>0</v>
      </c>
    </row>
    <row r="659" spans="1:9" s="23" customFormat="1" ht="15">
      <c r="A659" s="19" t="s">
        <v>2162</v>
      </c>
      <c r="B659" s="20" t="s">
        <v>1445</v>
      </c>
      <c r="C659" s="20" t="s">
        <v>547</v>
      </c>
      <c r="D659" s="30" t="s">
        <v>913</v>
      </c>
      <c r="E659" s="22" t="s">
        <v>547</v>
      </c>
      <c r="F659" s="67" t="s">
        <v>547</v>
      </c>
      <c r="G659" s="133"/>
      <c r="H659" s="154"/>
      <c r="I659" s="115"/>
    </row>
    <row r="660" spans="1:9" ht="14.25">
      <c r="A660" s="84" t="s">
        <v>1078</v>
      </c>
      <c r="B660" s="85"/>
      <c r="C660" s="95" t="s">
        <v>885</v>
      </c>
      <c r="D660" s="79" t="s">
        <v>621</v>
      </c>
      <c r="E660" s="95" t="s">
        <v>502</v>
      </c>
      <c r="F660" s="96">
        <v>1</v>
      </c>
      <c r="G660" s="135"/>
      <c r="H660" s="154">
        <f t="shared" si="10"/>
        <v>0</v>
      </c>
    </row>
    <row r="661" spans="1:9" s="23" customFormat="1" ht="15">
      <c r="A661" s="19" t="s">
        <v>2163</v>
      </c>
      <c r="B661" s="20" t="s">
        <v>1445</v>
      </c>
      <c r="C661" s="20" t="s">
        <v>547</v>
      </c>
      <c r="D661" s="30" t="s">
        <v>914</v>
      </c>
      <c r="E661" s="22" t="s">
        <v>547</v>
      </c>
      <c r="F661" s="67" t="s">
        <v>547</v>
      </c>
      <c r="G661" s="133"/>
      <c r="H661" s="154"/>
      <c r="I661" s="115"/>
    </row>
    <row r="662" spans="1:9" ht="14.25">
      <c r="A662" s="84" t="s">
        <v>1079</v>
      </c>
      <c r="B662" s="85"/>
      <c r="C662" s="95" t="s">
        <v>885</v>
      </c>
      <c r="D662" s="102" t="s">
        <v>915</v>
      </c>
      <c r="E662" s="95" t="s">
        <v>488</v>
      </c>
      <c r="F662" s="96">
        <v>56.89</v>
      </c>
      <c r="G662" s="135"/>
      <c r="H662" s="154">
        <f t="shared" ref="H662:H674" si="11">ROUND(F662*G662,2)</f>
        <v>0</v>
      </c>
    </row>
    <row r="663" spans="1:9" s="23" customFormat="1" ht="15">
      <c r="A663" s="19" t="s">
        <v>2164</v>
      </c>
      <c r="B663" s="20" t="s">
        <v>1445</v>
      </c>
      <c r="C663" s="20" t="s">
        <v>547</v>
      </c>
      <c r="D663" s="30" t="s">
        <v>916</v>
      </c>
      <c r="E663" s="22" t="s">
        <v>547</v>
      </c>
      <c r="F663" s="67" t="s">
        <v>547</v>
      </c>
      <c r="G663" s="133"/>
      <c r="H663" s="154"/>
      <c r="I663" s="115"/>
    </row>
    <row r="664" spans="1:9" ht="14.25">
      <c r="A664" s="84" t="s">
        <v>1080</v>
      </c>
      <c r="B664" s="85"/>
      <c r="C664" s="95" t="s">
        <v>885</v>
      </c>
      <c r="D664" s="102" t="s">
        <v>1210</v>
      </c>
      <c r="E664" s="95" t="s">
        <v>488</v>
      </c>
      <c r="F664" s="86">
        <v>118</v>
      </c>
      <c r="G664" s="135"/>
      <c r="H664" s="154">
        <f t="shared" si="11"/>
        <v>0</v>
      </c>
    </row>
    <row r="665" spans="1:9" ht="14.25">
      <c r="A665" s="84" t="s">
        <v>1081</v>
      </c>
      <c r="B665" s="85"/>
      <c r="C665" s="95" t="s">
        <v>885</v>
      </c>
      <c r="D665" s="102" t="s">
        <v>1211</v>
      </c>
      <c r="E665" s="95" t="s">
        <v>488</v>
      </c>
      <c r="F665" s="86">
        <v>9</v>
      </c>
      <c r="G665" s="135"/>
      <c r="H665" s="154">
        <f t="shared" si="11"/>
        <v>0</v>
      </c>
    </row>
    <row r="666" spans="1:9" ht="14.25">
      <c r="A666" s="84" t="s">
        <v>1082</v>
      </c>
      <c r="B666" s="85"/>
      <c r="C666" s="95" t="s">
        <v>885</v>
      </c>
      <c r="D666" s="102" t="s">
        <v>1212</v>
      </c>
      <c r="E666" s="95" t="s">
        <v>488</v>
      </c>
      <c r="F666" s="86">
        <v>42</v>
      </c>
      <c r="G666" s="135"/>
      <c r="H666" s="154">
        <f t="shared" si="11"/>
        <v>0</v>
      </c>
    </row>
    <row r="667" spans="1:9" ht="14.25">
      <c r="A667" s="10" t="s">
        <v>1833</v>
      </c>
      <c r="B667" s="25"/>
      <c r="C667" s="32" t="s">
        <v>885</v>
      </c>
      <c r="D667" s="31" t="s">
        <v>991</v>
      </c>
      <c r="E667" s="32" t="s">
        <v>488</v>
      </c>
      <c r="F667" s="33">
        <v>31.32</v>
      </c>
      <c r="G667" s="138"/>
      <c r="H667" s="154">
        <f t="shared" si="11"/>
        <v>0</v>
      </c>
    </row>
    <row r="668" spans="1:9" ht="15">
      <c r="A668" s="5" t="s">
        <v>2067</v>
      </c>
      <c r="B668" s="6" t="s">
        <v>1794</v>
      </c>
      <c r="C668" s="6" t="s">
        <v>547</v>
      </c>
      <c r="D668" s="29" t="s">
        <v>917</v>
      </c>
      <c r="E668" s="9" t="s">
        <v>547</v>
      </c>
      <c r="F668" s="64" t="s">
        <v>547</v>
      </c>
      <c r="G668" s="150"/>
      <c r="H668" s="156"/>
    </row>
    <row r="669" spans="1:9" s="23" customFormat="1" ht="15">
      <c r="A669" s="19" t="s">
        <v>2165</v>
      </c>
      <c r="B669" s="20" t="s">
        <v>1794</v>
      </c>
      <c r="C669" s="20" t="s">
        <v>547</v>
      </c>
      <c r="D669" s="30" t="s">
        <v>918</v>
      </c>
      <c r="E669" s="22" t="s">
        <v>547</v>
      </c>
      <c r="F669" s="67" t="s">
        <v>547</v>
      </c>
      <c r="G669" s="133"/>
      <c r="H669" s="154"/>
      <c r="I669" s="115"/>
    </row>
    <row r="670" spans="1:9" ht="57">
      <c r="A670" s="10" t="s">
        <v>1834</v>
      </c>
      <c r="B670" s="25"/>
      <c r="C670" s="32" t="s">
        <v>885</v>
      </c>
      <c r="D670" s="31" t="s">
        <v>992</v>
      </c>
      <c r="E670" s="32" t="s">
        <v>515</v>
      </c>
      <c r="F670" s="33">
        <v>1</v>
      </c>
      <c r="G670" s="138"/>
      <c r="H670" s="154">
        <f t="shared" si="11"/>
        <v>0</v>
      </c>
    </row>
    <row r="671" spans="1:9" ht="14.25">
      <c r="A671" s="10" t="s">
        <v>1835</v>
      </c>
      <c r="B671" s="25"/>
      <c r="C671" s="32" t="s">
        <v>885</v>
      </c>
      <c r="D671" s="31" t="s">
        <v>993</v>
      </c>
      <c r="E671" s="32" t="s">
        <v>515</v>
      </c>
      <c r="F671" s="33">
        <v>1</v>
      </c>
      <c r="G671" s="138"/>
      <c r="H671" s="154">
        <f t="shared" si="11"/>
        <v>0</v>
      </c>
    </row>
    <row r="672" spans="1:9" s="23" customFormat="1" ht="15">
      <c r="A672" s="19" t="s">
        <v>2166</v>
      </c>
      <c r="B672" s="20" t="s">
        <v>1794</v>
      </c>
      <c r="C672" s="20" t="s">
        <v>547</v>
      </c>
      <c r="D672" s="30" t="s">
        <v>1758</v>
      </c>
      <c r="E672" s="22" t="s">
        <v>547</v>
      </c>
      <c r="F672" s="67" t="s">
        <v>547</v>
      </c>
      <c r="G672" s="133"/>
      <c r="H672" s="154"/>
      <c r="I672" s="115"/>
    </row>
    <row r="673" spans="1:8" ht="57">
      <c r="A673" s="10" t="s">
        <v>1836</v>
      </c>
      <c r="B673" s="25"/>
      <c r="C673" s="32" t="s">
        <v>885</v>
      </c>
      <c r="D673" s="31" t="s">
        <v>1787</v>
      </c>
      <c r="E673" s="32" t="s">
        <v>515</v>
      </c>
      <c r="F673" s="33">
        <v>1</v>
      </c>
      <c r="G673" s="138"/>
      <c r="H673" s="154">
        <f t="shared" si="11"/>
        <v>0</v>
      </c>
    </row>
    <row r="674" spans="1:8" ht="14.25">
      <c r="A674" s="10" t="s">
        <v>1837</v>
      </c>
      <c r="B674" s="25"/>
      <c r="C674" s="32" t="s">
        <v>885</v>
      </c>
      <c r="D674" s="31" t="s">
        <v>1759</v>
      </c>
      <c r="E674" s="32" t="s">
        <v>515</v>
      </c>
      <c r="F674" s="33">
        <v>1</v>
      </c>
      <c r="G674" s="138"/>
      <c r="H674" s="154">
        <f t="shared" si="11"/>
        <v>0</v>
      </c>
    </row>
    <row r="675" spans="1:8" ht="14.25" customHeight="1">
      <c r="A675" s="119" t="s">
        <v>1058</v>
      </c>
      <c r="B675" s="120"/>
      <c r="C675" s="120"/>
      <c r="D675" s="120"/>
      <c r="E675" s="120"/>
      <c r="F675" s="120"/>
      <c r="G675" s="120"/>
      <c r="H675" s="121"/>
    </row>
    <row r="676" spans="1:8" ht="15">
      <c r="A676" s="5" t="s">
        <v>2068</v>
      </c>
      <c r="B676" s="6" t="s">
        <v>1112</v>
      </c>
      <c r="C676" s="29" t="s">
        <v>547</v>
      </c>
      <c r="D676" s="29" t="s">
        <v>1059</v>
      </c>
      <c r="E676" s="9" t="s">
        <v>547</v>
      </c>
      <c r="F676" s="64" t="s">
        <v>547</v>
      </c>
      <c r="G676" s="150"/>
      <c r="H676" s="156"/>
    </row>
    <row r="677" spans="1:8" ht="28.5">
      <c r="A677" s="84" t="s">
        <v>1842</v>
      </c>
      <c r="B677" s="55"/>
      <c r="C677" s="87" t="s">
        <v>1060</v>
      </c>
      <c r="D677" s="88" t="s">
        <v>1062</v>
      </c>
      <c r="E677" s="87" t="s">
        <v>502</v>
      </c>
      <c r="F677" s="108">
        <v>1</v>
      </c>
      <c r="G677" s="141"/>
      <c r="H677" s="154">
        <f t="shared" ref="H677:H740" si="12">ROUND(F677*G677,2)</f>
        <v>0</v>
      </c>
    </row>
    <row r="678" spans="1:8" ht="28.5">
      <c r="A678" s="84" t="s">
        <v>1843</v>
      </c>
      <c r="B678" s="55"/>
      <c r="C678" s="87" t="s">
        <v>1060</v>
      </c>
      <c r="D678" s="88" t="s">
        <v>1219</v>
      </c>
      <c r="E678" s="87" t="s">
        <v>502</v>
      </c>
      <c r="F678" s="108">
        <v>4</v>
      </c>
      <c r="G678" s="141"/>
      <c r="H678" s="154">
        <f t="shared" si="12"/>
        <v>0</v>
      </c>
    </row>
    <row r="679" spans="1:8" ht="28.5">
      <c r="A679" s="84" t="s">
        <v>1218</v>
      </c>
      <c r="B679" s="55"/>
      <c r="C679" s="87" t="s">
        <v>1060</v>
      </c>
      <c r="D679" s="88" t="s">
        <v>1220</v>
      </c>
      <c r="E679" s="87" t="s">
        <v>502</v>
      </c>
      <c r="F679" s="108">
        <v>4</v>
      </c>
      <c r="G679" s="141"/>
      <c r="H679" s="154">
        <f t="shared" si="12"/>
        <v>0</v>
      </c>
    </row>
    <row r="680" spans="1:8" ht="28.5">
      <c r="A680" s="84" t="s">
        <v>1844</v>
      </c>
      <c r="B680" s="55"/>
      <c r="C680" s="87" t="s">
        <v>1060</v>
      </c>
      <c r="D680" s="88" t="s">
        <v>1063</v>
      </c>
      <c r="E680" s="87" t="s">
        <v>502</v>
      </c>
      <c r="F680" s="108">
        <v>1</v>
      </c>
      <c r="G680" s="141"/>
      <c r="H680" s="154">
        <f t="shared" si="12"/>
        <v>0</v>
      </c>
    </row>
    <row r="681" spans="1:8" ht="28.5">
      <c r="A681" s="10" t="s">
        <v>1845</v>
      </c>
      <c r="B681" s="40"/>
      <c r="C681" s="37" t="s">
        <v>1060</v>
      </c>
      <c r="D681" s="38" t="s">
        <v>1064</v>
      </c>
      <c r="E681" s="37" t="s">
        <v>502</v>
      </c>
      <c r="F681" s="69">
        <v>1</v>
      </c>
      <c r="G681" s="142"/>
      <c r="H681" s="154">
        <f t="shared" si="12"/>
        <v>0</v>
      </c>
    </row>
    <row r="682" spans="1:8" ht="15">
      <c r="A682" s="34" t="s">
        <v>2069</v>
      </c>
      <c r="B682" s="35" t="s">
        <v>1110</v>
      </c>
      <c r="C682" s="39" t="s">
        <v>547</v>
      </c>
      <c r="D682" s="39" t="s">
        <v>1061</v>
      </c>
      <c r="E682" s="36" t="s">
        <v>547</v>
      </c>
      <c r="F682" s="70" t="s">
        <v>547</v>
      </c>
      <c r="G682" s="151"/>
      <c r="H682" s="156"/>
    </row>
    <row r="683" spans="1:8" ht="28.5">
      <c r="A683" s="10" t="s">
        <v>1846</v>
      </c>
      <c r="B683" s="40"/>
      <c r="C683" s="37" t="s">
        <v>1060</v>
      </c>
      <c r="D683" s="41" t="s">
        <v>1153</v>
      </c>
      <c r="E683" s="40" t="s">
        <v>498</v>
      </c>
      <c r="F683" s="71">
        <v>25</v>
      </c>
      <c r="G683" s="143"/>
      <c r="H683" s="154">
        <f t="shared" si="12"/>
        <v>0</v>
      </c>
    </row>
    <row r="684" spans="1:8" ht="28.5">
      <c r="A684" s="10" t="s">
        <v>1847</v>
      </c>
      <c r="B684" s="40"/>
      <c r="C684" s="37" t="s">
        <v>1060</v>
      </c>
      <c r="D684" s="41" t="s">
        <v>1154</v>
      </c>
      <c r="E684" s="40" t="s">
        <v>498</v>
      </c>
      <c r="F684" s="71">
        <v>7</v>
      </c>
      <c r="G684" s="143"/>
      <c r="H684" s="154">
        <f t="shared" si="12"/>
        <v>0</v>
      </c>
    </row>
    <row r="685" spans="1:8" ht="28.5">
      <c r="A685" s="10" t="s">
        <v>1848</v>
      </c>
      <c r="B685" s="40"/>
      <c r="C685" s="37" t="s">
        <v>1060</v>
      </c>
      <c r="D685" s="41" t="s">
        <v>1155</v>
      </c>
      <c r="E685" s="40" t="s">
        <v>498</v>
      </c>
      <c r="F685" s="71">
        <v>65</v>
      </c>
      <c r="G685" s="143"/>
      <c r="H685" s="154">
        <f t="shared" si="12"/>
        <v>0</v>
      </c>
    </row>
    <row r="686" spans="1:8" ht="28.5">
      <c r="A686" s="10" t="s">
        <v>1849</v>
      </c>
      <c r="B686" s="40"/>
      <c r="C686" s="37" t="s">
        <v>1060</v>
      </c>
      <c r="D686" s="41" t="s">
        <v>554</v>
      </c>
      <c r="E686" s="40" t="s">
        <v>498</v>
      </c>
      <c r="F686" s="71">
        <v>15</v>
      </c>
      <c r="G686" s="143"/>
      <c r="H686" s="154">
        <f t="shared" si="12"/>
        <v>0</v>
      </c>
    </row>
    <row r="687" spans="1:8" ht="28.5">
      <c r="A687" s="10" t="s">
        <v>1850</v>
      </c>
      <c r="B687" s="40"/>
      <c r="C687" s="37" t="s">
        <v>1060</v>
      </c>
      <c r="D687" s="41" t="s">
        <v>1065</v>
      </c>
      <c r="E687" s="40" t="s">
        <v>498</v>
      </c>
      <c r="F687" s="71">
        <v>15</v>
      </c>
      <c r="G687" s="143"/>
      <c r="H687" s="154">
        <f t="shared" si="12"/>
        <v>0</v>
      </c>
    </row>
    <row r="688" spans="1:8" ht="28.5">
      <c r="A688" s="10" t="s">
        <v>1863</v>
      </c>
      <c r="B688" s="40"/>
      <c r="C688" s="37" t="s">
        <v>1060</v>
      </c>
      <c r="D688" s="41" t="s">
        <v>1824</v>
      </c>
      <c r="E688" s="40" t="s">
        <v>498</v>
      </c>
      <c r="F688" s="71">
        <v>15</v>
      </c>
      <c r="G688" s="143"/>
      <c r="H688" s="154">
        <f t="shared" si="12"/>
        <v>0</v>
      </c>
    </row>
    <row r="689" spans="1:8" ht="28.5">
      <c r="A689" s="10" t="s">
        <v>1864</v>
      </c>
      <c r="B689" s="40"/>
      <c r="C689" s="37" t="s">
        <v>1060</v>
      </c>
      <c r="D689" s="41" t="s">
        <v>1066</v>
      </c>
      <c r="E689" s="40" t="s">
        <v>498</v>
      </c>
      <c r="F689" s="71">
        <v>24</v>
      </c>
      <c r="G689" s="143"/>
      <c r="H689" s="154">
        <f t="shared" si="12"/>
        <v>0</v>
      </c>
    </row>
    <row r="690" spans="1:8" ht="28.5">
      <c r="A690" s="10" t="s">
        <v>1865</v>
      </c>
      <c r="B690" s="40"/>
      <c r="C690" s="37" t="s">
        <v>1060</v>
      </c>
      <c r="D690" s="41" t="s">
        <v>1068</v>
      </c>
      <c r="E690" s="40" t="s">
        <v>498</v>
      </c>
      <c r="F690" s="71">
        <v>35</v>
      </c>
      <c r="G690" s="143"/>
      <c r="H690" s="154">
        <f t="shared" si="12"/>
        <v>0</v>
      </c>
    </row>
    <row r="691" spans="1:8" ht="28.5">
      <c r="A691" s="10" t="s">
        <v>1866</v>
      </c>
      <c r="B691" s="40"/>
      <c r="C691" s="37" t="s">
        <v>1060</v>
      </c>
      <c r="D691" s="41" t="s">
        <v>1067</v>
      </c>
      <c r="E691" s="40" t="s">
        <v>498</v>
      </c>
      <c r="F691" s="71">
        <v>2</v>
      </c>
      <c r="G691" s="143"/>
      <c r="H691" s="154">
        <f t="shared" si="12"/>
        <v>0</v>
      </c>
    </row>
    <row r="692" spans="1:8" ht="28.5">
      <c r="A692" s="10" t="s">
        <v>1867</v>
      </c>
      <c r="B692" s="40"/>
      <c r="C692" s="37" t="s">
        <v>1060</v>
      </c>
      <c r="D692" s="41" t="s">
        <v>1823</v>
      </c>
      <c r="E692" s="40" t="s">
        <v>498</v>
      </c>
      <c r="F692" s="71">
        <v>15</v>
      </c>
      <c r="G692" s="143"/>
      <c r="H692" s="154">
        <f t="shared" si="12"/>
        <v>0</v>
      </c>
    </row>
    <row r="693" spans="1:8" ht="28.5">
      <c r="A693" s="10" t="s">
        <v>1868</v>
      </c>
      <c r="B693" s="40"/>
      <c r="C693" s="37" t="s">
        <v>1060</v>
      </c>
      <c r="D693" s="41" t="s">
        <v>1069</v>
      </c>
      <c r="E693" s="40" t="s">
        <v>498</v>
      </c>
      <c r="F693" s="71">
        <v>5</v>
      </c>
      <c r="G693" s="143"/>
      <c r="H693" s="154">
        <f t="shared" si="12"/>
        <v>0</v>
      </c>
    </row>
    <row r="694" spans="1:8" ht="28.5">
      <c r="A694" s="10" t="s">
        <v>1869</v>
      </c>
      <c r="B694" s="40"/>
      <c r="C694" s="37" t="s">
        <v>1060</v>
      </c>
      <c r="D694" s="41" t="s">
        <v>1070</v>
      </c>
      <c r="E694" s="40" t="s">
        <v>498</v>
      </c>
      <c r="F694" s="71">
        <v>151.5</v>
      </c>
      <c r="G694" s="143"/>
      <c r="H694" s="154">
        <f t="shared" si="12"/>
        <v>0</v>
      </c>
    </row>
    <row r="695" spans="1:8" ht="15">
      <c r="A695" s="34" t="s">
        <v>2070</v>
      </c>
      <c r="B695" s="35" t="s">
        <v>1110</v>
      </c>
      <c r="C695" s="39" t="s">
        <v>547</v>
      </c>
      <c r="D695" s="39" t="s">
        <v>1071</v>
      </c>
      <c r="E695" s="36" t="s">
        <v>547</v>
      </c>
      <c r="F695" s="70" t="s">
        <v>547</v>
      </c>
      <c r="G695" s="151"/>
      <c r="H695" s="156"/>
    </row>
    <row r="696" spans="1:8" ht="28.5">
      <c r="A696" s="10" t="s">
        <v>1870</v>
      </c>
      <c r="B696" s="40"/>
      <c r="C696" s="37" t="s">
        <v>1060</v>
      </c>
      <c r="D696" s="41" t="s">
        <v>555</v>
      </c>
      <c r="E696" s="40" t="s">
        <v>498</v>
      </c>
      <c r="F696" s="71">
        <v>34</v>
      </c>
      <c r="G696" s="143"/>
      <c r="H696" s="154">
        <f t="shared" si="12"/>
        <v>0</v>
      </c>
    </row>
    <row r="697" spans="1:8" ht="28.5">
      <c r="A697" s="10" t="s">
        <v>1871</v>
      </c>
      <c r="B697" s="40"/>
      <c r="C697" s="37" t="s">
        <v>1060</v>
      </c>
      <c r="D697" s="41" t="s">
        <v>1155</v>
      </c>
      <c r="E697" s="40" t="s">
        <v>498</v>
      </c>
      <c r="F697" s="71">
        <v>59</v>
      </c>
      <c r="G697" s="143"/>
      <c r="H697" s="154">
        <f t="shared" si="12"/>
        <v>0</v>
      </c>
    </row>
    <row r="698" spans="1:8" ht="28.5">
      <c r="A698" s="84" t="s">
        <v>1872</v>
      </c>
      <c r="B698" s="55"/>
      <c r="C698" s="87" t="s">
        <v>1060</v>
      </c>
      <c r="D698" s="57" t="s">
        <v>1084</v>
      </c>
      <c r="E698" s="55" t="s">
        <v>498</v>
      </c>
      <c r="F698" s="56">
        <v>184</v>
      </c>
      <c r="G698" s="134"/>
      <c r="H698" s="154">
        <f t="shared" si="12"/>
        <v>0</v>
      </c>
    </row>
    <row r="699" spans="1:8" ht="28.5">
      <c r="A699" s="84" t="s">
        <v>1873</v>
      </c>
      <c r="B699" s="55"/>
      <c r="C699" s="87" t="s">
        <v>1060</v>
      </c>
      <c r="D699" s="57" t="s">
        <v>1818</v>
      </c>
      <c r="E699" s="55" t="s">
        <v>498</v>
      </c>
      <c r="F699" s="56">
        <v>56</v>
      </c>
      <c r="G699" s="134"/>
      <c r="H699" s="154">
        <f t="shared" si="12"/>
        <v>0</v>
      </c>
    </row>
    <row r="700" spans="1:8" ht="28.5">
      <c r="A700" s="84" t="s">
        <v>1874</v>
      </c>
      <c r="B700" s="55"/>
      <c r="C700" s="87" t="s">
        <v>1060</v>
      </c>
      <c r="D700" s="88" t="s">
        <v>1819</v>
      </c>
      <c r="E700" s="55" t="s">
        <v>498</v>
      </c>
      <c r="F700" s="56">
        <v>5</v>
      </c>
      <c r="G700" s="134"/>
      <c r="H700" s="154">
        <f t="shared" si="12"/>
        <v>0</v>
      </c>
    </row>
    <row r="701" spans="1:8" ht="28.5">
      <c r="A701" s="84" t="s">
        <v>1875</v>
      </c>
      <c r="B701" s="55"/>
      <c r="C701" s="87" t="s">
        <v>1060</v>
      </c>
      <c r="D701" s="88" t="s">
        <v>1820</v>
      </c>
      <c r="E701" s="55" t="s">
        <v>498</v>
      </c>
      <c r="F701" s="56">
        <v>5</v>
      </c>
      <c r="G701" s="134"/>
      <c r="H701" s="154">
        <f t="shared" si="12"/>
        <v>0</v>
      </c>
    </row>
    <row r="702" spans="1:8" ht="28.5">
      <c r="A702" s="84" t="s">
        <v>1876</v>
      </c>
      <c r="B702" s="55"/>
      <c r="C702" s="87" t="s">
        <v>1060</v>
      </c>
      <c r="D702" s="88" t="s">
        <v>1069</v>
      </c>
      <c r="E702" s="55" t="s">
        <v>498</v>
      </c>
      <c r="F702" s="56">
        <v>30</v>
      </c>
      <c r="G702" s="134"/>
      <c r="H702" s="154">
        <f t="shared" si="12"/>
        <v>0</v>
      </c>
    </row>
    <row r="703" spans="1:8" ht="28.5">
      <c r="A703" s="84" t="s">
        <v>1877</v>
      </c>
      <c r="B703" s="55"/>
      <c r="C703" s="87" t="s">
        <v>1060</v>
      </c>
      <c r="D703" s="88" t="s">
        <v>1821</v>
      </c>
      <c r="E703" s="55" t="s">
        <v>498</v>
      </c>
      <c r="F703" s="56">
        <v>30</v>
      </c>
      <c r="G703" s="134"/>
      <c r="H703" s="154">
        <f t="shared" si="12"/>
        <v>0</v>
      </c>
    </row>
    <row r="704" spans="1:8" ht="28.5">
      <c r="A704" s="84" t="s">
        <v>1878</v>
      </c>
      <c r="B704" s="55"/>
      <c r="C704" s="87" t="s">
        <v>1060</v>
      </c>
      <c r="D704" s="88" t="s">
        <v>1822</v>
      </c>
      <c r="E704" s="55" t="s">
        <v>498</v>
      </c>
      <c r="F704" s="56">
        <v>40</v>
      </c>
      <c r="G704" s="134"/>
      <c r="H704" s="154">
        <f t="shared" si="12"/>
        <v>0</v>
      </c>
    </row>
    <row r="705" spans="1:8" ht="28.5">
      <c r="A705" s="84" t="s">
        <v>1879</v>
      </c>
      <c r="B705" s="55"/>
      <c r="C705" s="87" t="s">
        <v>1060</v>
      </c>
      <c r="D705" s="88" t="s">
        <v>1066</v>
      </c>
      <c r="E705" s="55" t="s">
        <v>498</v>
      </c>
      <c r="F705" s="56">
        <v>35</v>
      </c>
      <c r="G705" s="134"/>
      <c r="H705" s="154">
        <f t="shared" si="12"/>
        <v>0</v>
      </c>
    </row>
    <row r="706" spans="1:8" ht="28.5">
      <c r="A706" s="84" t="s">
        <v>1880</v>
      </c>
      <c r="B706" s="55"/>
      <c r="C706" s="87" t="s">
        <v>1060</v>
      </c>
      <c r="D706" s="88" t="s">
        <v>1825</v>
      </c>
      <c r="E706" s="55" t="s">
        <v>498</v>
      </c>
      <c r="F706" s="56">
        <v>35</v>
      </c>
      <c r="G706" s="134"/>
      <c r="H706" s="154">
        <f t="shared" si="12"/>
        <v>0</v>
      </c>
    </row>
    <row r="707" spans="1:8" ht="28.5">
      <c r="A707" s="84" t="s">
        <v>1881</v>
      </c>
      <c r="B707" s="55"/>
      <c r="C707" s="87" t="s">
        <v>1060</v>
      </c>
      <c r="D707" s="57" t="s">
        <v>1826</v>
      </c>
      <c r="E707" s="55" t="s">
        <v>498</v>
      </c>
      <c r="F707" s="56">
        <v>328</v>
      </c>
      <c r="G707" s="134"/>
      <c r="H707" s="154">
        <f t="shared" si="12"/>
        <v>0</v>
      </c>
    </row>
    <row r="708" spans="1:8" ht="14.25">
      <c r="A708" s="84" t="s">
        <v>1882</v>
      </c>
      <c r="B708" s="55"/>
      <c r="C708" s="87" t="s">
        <v>1060</v>
      </c>
      <c r="D708" s="57" t="s">
        <v>1828</v>
      </c>
      <c r="E708" s="55" t="s">
        <v>502</v>
      </c>
      <c r="F708" s="56">
        <v>13</v>
      </c>
      <c r="G708" s="134"/>
      <c r="H708" s="154">
        <f t="shared" si="12"/>
        <v>0</v>
      </c>
    </row>
    <row r="709" spans="1:8" ht="28.5">
      <c r="A709" s="84" t="s">
        <v>1883</v>
      </c>
      <c r="B709" s="55"/>
      <c r="C709" s="87" t="s">
        <v>1060</v>
      </c>
      <c r="D709" s="57" t="s">
        <v>1827</v>
      </c>
      <c r="E709" s="55" t="s">
        <v>502</v>
      </c>
      <c r="F709" s="56">
        <v>1</v>
      </c>
      <c r="G709" s="134"/>
      <c r="H709" s="154">
        <f t="shared" si="12"/>
        <v>0</v>
      </c>
    </row>
    <row r="710" spans="1:8" ht="28.5">
      <c r="A710" s="84" t="s">
        <v>731</v>
      </c>
      <c r="B710" s="55"/>
      <c r="C710" s="87" t="s">
        <v>1060</v>
      </c>
      <c r="D710" s="57" t="s">
        <v>556</v>
      </c>
      <c r="E710" s="55" t="s">
        <v>498</v>
      </c>
      <c r="F710" s="56">
        <v>10</v>
      </c>
      <c r="G710" s="134"/>
      <c r="H710" s="154">
        <f t="shared" si="12"/>
        <v>0</v>
      </c>
    </row>
    <row r="711" spans="1:8" ht="28.5">
      <c r="A711" s="10" t="s">
        <v>1884</v>
      </c>
      <c r="B711" s="40"/>
      <c r="C711" s="37" t="s">
        <v>1060</v>
      </c>
      <c r="D711" s="41" t="s">
        <v>1830</v>
      </c>
      <c r="E711" s="40" t="s">
        <v>498</v>
      </c>
      <c r="F711" s="71">
        <v>10</v>
      </c>
      <c r="G711" s="143"/>
      <c r="H711" s="154">
        <f t="shared" si="12"/>
        <v>0</v>
      </c>
    </row>
    <row r="712" spans="1:8" ht="14.25">
      <c r="A712" s="10" t="s">
        <v>1885</v>
      </c>
      <c r="B712" s="40"/>
      <c r="C712" s="37" t="s">
        <v>1060</v>
      </c>
      <c r="D712" s="41" t="s">
        <v>1831</v>
      </c>
      <c r="E712" s="40" t="s">
        <v>502</v>
      </c>
      <c r="F712" s="71">
        <v>1</v>
      </c>
      <c r="G712" s="143"/>
      <c r="H712" s="154">
        <f t="shared" si="12"/>
        <v>0</v>
      </c>
    </row>
    <row r="713" spans="1:8" ht="15">
      <c r="A713" s="34" t="s">
        <v>2071</v>
      </c>
      <c r="B713" s="35" t="s">
        <v>1110</v>
      </c>
      <c r="C713" s="39" t="s">
        <v>547</v>
      </c>
      <c r="D713" s="39" t="s">
        <v>1832</v>
      </c>
      <c r="E713" s="36" t="s">
        <v>547</v>
      </c>
      <c r="F713" s="70" t="s">
        <v>547</v>
      </c>
      <c r="G713" s="151"/>
      <c r="H713" s="156"/>
    </row>
    <row r="714" spans="1:8" ht="28.5">
      <c r="A714" s="84" t="s">
        <v>1886</v>
      </c>
      <c r="B714" s="55"/>
      <c r="C714" s="87" t="s">
        <v>1060</v>
      </c>
      <c r="D714" s="57" t="s">
        <v>557</v>
      </c>
      <c r="E714" s="55" t="s">
        <v>498</v>
      </c>
      <c r="F714" s="56">
        <v>50</v>
      </c>
      <c r="G714" s="134"/>
      <c r="H714" s="154">
        <f t="shared" si="12"/>
        <v>0</v>
      </c>
    </row>
    <row r="715" spans="1:8" ht="28.5">
      <c r="A715" s="84" t="s">
        <v>1887</v>
      </c>
      <c r="B715" s="55"/>
      <c r="C715" s="87" t="s">
        <v>1060</v>
      </c>
      <c r="D715" s="57" t="s">
        <v>558</v>
      </c>
      <c r="E715" s="55" t="s">
        <v>498</v>
      </c>
      <c r="F715" s="56">
        <v>18</v>
      </c>
      <c r="G715" s="134"/>
      <c r="H715" s="154">
        <f t="shared" si="12"/>
        <v>0</v>
      </c>
    </row>
    <row r="716" spans="1:8" ht="28.5">
      <c r="A716" s="84" t="s">
        <v>1888</v>
      </c>
      <c r="B716" s="55"/>
      <c r="C716" s="87" t="s">
        <v>1060</v>
      </c>
      <c r="D716" s="57" t="s">
        <v>559</v>
      </c>
      <c r="E716" s="55" t="s">
        <v>498</v>
      </c>
      <c r="F716" s="56">
        <v>155</v>
      </c>
      <c r="G716" s="134"/>
      <c r="H716" s="154">
        <f t="shared" si="12"/>
        <v>0</v>
      </c>
    </row>
    <row r="717" spans="1:8" ht="28.5">
      <c r="A717" s="84" t="s">
        <v>1889</v>
      </c>
      <c r="B717" s="55"/>
      <c r="C717" s="87" t="s">
        <v>1060</v>
      </c>
      <c r="D717" s="57" t="s">
        <v>560</v>
      </c>
      <c r="E717" s="55" t="s">
        <v>502</v>
      </c>
      <c r="F717" s="56">
        <v>7</v>
      </c>
      <c r="G717" s="134"/>
      <c r="H717" s="154">
        <f t="shared" si="12"/>
        <v>0</v>
      </c>
    </row>
    <row r="718" spans="1:8" ht="28.5">
      <c r="A718" s="84" t="s">
        <v>1099</v>
      </c>
      <c r="B718" s="55"/>
      <c r="C718" s="87" t="s">
        <v>1060</v>
      </c>
      <c r="D718" s="57" t="s">
        <v>1839</v>
      </c>
      <c r="E718" s="55" t="s">
        <v>498</v>
      </c>
      <c r="F718" s="56">
        <v>220</v>
      </c>
      <c r="G718" s="134"/>
      <c r="H718" s="154">
        <f t="shared" si="12"/>
        <v>0</v>
      </c>
    </row>
    <row r="719" spans="1:8" ht="28.5">
      <c r="A719" s="84" t="s">
        <v>1100</v>
      </c>
      <c r="B719" s="55"/>
      <c r="C719" s="87" t="s">
        <v>1060</v>
      </c>
      <c r="D719" s="57" t="s">
        <v>1840</v>
      </c>
      <c r="E719" s="55" t="s">
        <v>498</v>
      </c>
      <c r="F719" s="56">
        <v>80</v>
      </c>
      <c r="G719" s="134"/>
      <c r="H719" s="154">
        <f t="shared" si="12"/>
        <v>0</v>
      </c>
    </row>
    <row r="720" spans="1:8" ht="28.5">
      <c r="A720" s="84" t="s">
        <v>1101</v>
      </c>
      <c r="B720" s="55"/>
      <c r="C720" s="87" t="s">
        <v>1060</v>
      </c>
      <c r="D720" s="57" t="s">
        <v>1818</v>
      </c>
      <c r="E720" s="55" t="s">
        <v>498</v>
      </c>
      <c r="F720" s="56">
        <v>1450</v>
      </c>
      <c r="G720" s="134"/>
      <c r="H720" s="154">
        <f t="shared" si="12"/>
        <v>0</v>
      </c>
    </row>
    <row r="721" spans="1:10" ht="28.5">
      <c r="A721" s="10" t="s">
        <v>1102</v>
      </c>
      <c r="B721" s="40"/>
      <c r="C721" s="37" t="s">
        <v>1060</v>
      </c>
      <c r="D721" s="41" t="s">
        <v>561</v>
      </c>
      <c r="E721" s="40" t="s">
        <v>502</v>
      </c>
      <c r="F721" s="71">
        <v>147</v>
      </c>
      <c r="G721" s="143"/>
      <c r="H721" s="154">
        <f t="shared" si="12"/>
        <v>0</v>
      </c>
    </row>
    <row r="722" spans="1:10" ht="28.5">
      <c r="A722" s="10" t="s">
        <v>1103</v>
      </c>
      <c r="B722" s="40"/>
      <c r="C722" s="37" t="s">
        <v>1060</v>
      </c>
      <c r="D722" s="41" t="s">
        <v>1152</v>
      </c>
      <c r="E722" s="40" t="s">
        <v>502</v>
      </c>
      <c r="F722" s="71">
        <v>173</v>
      </c>
      <c r="G722" s="143"/>
      <c r="H722" s="154">
        <f t="shared" si="12"/>
        <v>0</v>
      </c>
    </row>
    <row r="723" spans="1:10" ht="15">
      <c r="A723" s="34" t="s">
        <v>2072</v>
      </c>
      <c r="B723" s="35" t="s">
        <v>1110</v>
      </c>
      <c r="C723" s="39" t="s">
        <v>547</v>
      </c>
      <c r="D723" s="39" t="s">
        <v>1841</v>
      </c>
      <c r="E723" s="36" t="s">
        <v>547</v>
      </c>
      <c r="F723" s="70" t="s">
        <v>547</v>
      </c>
      <c r="G723" s="151"/>
      <c r="H723" s="156"/>
    </row>
    <row r="724" spans="1:10" ht="28.5">
      <c r="A724" s="84" t="s">
        <v>1104</v>
      </c>
      <c r="B724" s="55"/>
      <c r="C724" s="87" t="s">
        <v>1060</v>
      </c>
      <c r="D724" s="88" t="s">
        <v>1838</v>
      </c>
      <c r="E724" s="55" t="s">
        <v>498</v>
      </c>
      <c r="F724" s="56">
        <v>300</v>
      </c>
      <c r="G724" s="134"/>
      <c r="H724" s="154">
        <f t="shared" si="12"/>
        <v>0</v>
      </c>
      <c r="I724" s="115"/>
      <c r="J724" s="23"/>
    </row>
    <row r="725" spans="1:10" ht="30.75" customHeight="1">
      <c r="A725" s="84" t="s">
        <v>1221</v>
      </c>
      <c r="B725" s="55"/>
      <c r="C725" s="87" t="s">
        <v>1359</v>
      </c>
      <c r="D725" s="88" t="s">
        <v>1222</v>
      </c>
      <c r="E725" s="55" t="s">
        <v>498</v>
      </c>
      <c r="F725" s="56">
        <v>683</v>
      </c>
      <c r="G725" s="134"/>
      <c r="H725" s="154">
        <f t="shared" si="12"/>
        <v>0</v>
      </c>
      <c r="I725" s="115"/>
      <c r="J725" s="23"/>
    </row>
    <row r="726" spans="1:10" ht="28.5">
      <c r="A726" s="84" t="s">
        <v>1105</v>
      </c>
      <c r="B726" s="55"/>
      <c r="C726" s="87" t="s">
        <v>1060</v>
      </c>
      <c r="D726" s="88" t="s">
        <v>1851</v>
      </c>
      <c r="E726" s="55" t="s">
        <v>498</v>
      </c>
      <c r="F726" s="56">
        <v>300</v>
      </c>
      <c r="G726" s="134"/>
      <c r="H726" s="154">
        <f t="shared" si="12"/>
        <v>0</v>
      </c>
      <c r="I726" s="115"/>
      <c r="J726" s="23"/>
    </row>
    <row r="727" spans="1:10" ht="28.5">
      <c r="A727" s="84" t="s">
        <v>1106</v>
      </c>
      <c r="B727" s="55"/>
      <c r="C727" s="87" t="s">
        <v>1060</v>
      </c>
      <c r="D727" s="88" t="s">
        <v>1852</v>
      </c>
      <c r="E727" s="55" t="s">
        <v>498</v>
      </c>
      <c r="F727" s="56">
        <v>450</v>
      </c>
      <c r="G727" s="134"/>
      <c r="H727" s="154">
        <f t="shared" si="12"/>
        <v>0</v>
      </c>
      <c r="I727" s="115"/>
      <c r="J727" s="23"/>
    </row>
    <row r="728" spans="1:10" ht="28.5">
      <c r="A728" s="84" t="s">
        <v>1107</v>
      </c>
      <c r="B728" s="55"/>
      <c r="C728" s="87" t="s">
        <v>1060</v>
      </c>
      <c r="D728" s="88" t="s">
        <v>1083</v>
      </c>
      <c r="E728" s="55" t="s">
        <v>498</v>
      </c>
      <c r="F728" s="56">
        <v>883</v>
      </c>
      <c r="G728" s="134"/>
      <c r="H728" s="154">
        <f t="shared" si="12"/>
        <v>0</v>
      </c>
      <c r="I728" s="115"/>
      <c r="J728" s="23"/>
    </row>
    <row r="729" spans="1:10" ht="28.5">
      <c r="A729" s="84" t="s">
        <v>1108</v>
      </c>
      <c r="B729" s="55"/>
      <c r="C729" s="87" t="s">
        <v>1060</v>
      </c>
      <c r="D729" s="88" t="s">
        <v>1853</v>
      </c>
      <c r="E729" s="55" t="s">
        <v>498</v>
      </c>
      <c r="F729" s="56">
        <v>50</v>
      </c>
      <c r="G729" s="134"/>
      <c r="H729" s="154">
        <f t="shared" si="12"/>
        <v>0</v>
      </c>
      <c r="I729" s="115"/>
      <c r="J729" s="23"/>
    </row>
    <row r="730" spans="1:10" ht="28.5">
      <c r="A730" s="84" t="s">
        <v>1113</v>
      </c>
      <c r="B730" s="55"/>
      <c r="C730" s="87" t="s">
        <v>1060</v>
      </c>
      <c r="D730" s="88" t="s">
        <v>1854</v>
      </c>
      <c r="E730" s="55" t="s">
        <v>498</v>
      </c>
      <c r="F730" s="56">
        <v>150</v>
      </c>
      <c r="G730" s="134"/>
      <c r="H730" s="154">
        <f t="shared" si="12"/>
        <v>0</v>
      </c>
      <c r="I730" s="115"/>
      <c r="J730" s="23"/>
    </row>
    <row r="731" spans="1:10" ht="28.5">
      <c r="A731" s="84" t="s">
        <v>1114</v>
      </c>
      <c r="B731" s="55"/>
      <c r="C731" s="87" t="s">
        <v>1060</v>
      </c>
      <c r="D731" s="88" t="s">
        <v>1855</v>
      </c>
      <c r="E731" s="55" t="s">
        <v>498</v>
      </c>
      <c r="F731" s="56">
        <v>290</v>
      </c>
      <c r="G731" s="134"/>
      <c r="H731" s="154">
        <f t="shared" si="12"/>
        <v>0</v>
      </c>
      <c r="I731" s="115"/>
      <c r="J731" s="23"/>
    </row>
    <row r="732" spans="1:10" ht="28.5">
      <c r="A732" s="84" t="s">
        <v>1223</v>
      </c>
      <c r="B732" s="55"/>
      <c r="C732" s="87" t="s">
        <v>1359</v>
      </c>
      <c r="D732" s="88" t="s">
        <v>1084</v>
      </c>
      <c r="E732" s="55" t="s">
        <v>498</v>
      </c>
      <c r="F732" s="56">
        <v>100</v>
      </c>
      <c r="G732" s="134"/>
      <c r="H732" s="154">
        <f t="shared" si="12"/>
        <v>0</v>
      </c>
      <c r="I732" s="115"/>
      <c r="J732" s="23"/>
    </row>
    <row r="733" spans="1:10" ht="14.25">
      <c r="A733" s="84" t="s">
        <v>1115</v>
      </c>
      <c r="B733" s="55"/>
      <c r="C733" s="87" t="s">
        <v>1060</v>
      </c>
      <c r="D733" s="57" t="s">
        <v>1856</v>
      </c>
      <c r="E733" s="55" t="s">
        <v>502</v>
      </c>
      <c r="F733" s="56">
        <v>118</v>
      </c>
      <c r="G733" s="134"/>
      <c r="H733" s="154">
        <f t="shared" si="12"/>
        <v>0</v>
      </c>
      <c r="I733" s="115"/>
      <c r="J733" s="23"/>
    </row>
    <row r="734" spans="1:10" ht="14.25">
      <c r="A734" s="84" t="s">
        <v>1116</v>
      </c>
      <c r="B734" s="55"/>
      <c r="C734" s="87" t="s">
        <v>1060</v>
      </c>
      <c r="D734" s="57" t="s">
        <v>1857</v>
      </c>
      <c r="E734" s="55" t="s">
        <v>502</v>
      </c>
      <c r="F734" s="56">
        <v>19</v>
      </c>
      <c r="G734" s="134"/>
      <c r="H734" s="154">
        <f t="shared" si="12"/>
        <v>0</v>
      </c>
      <c r="I734" s="115"/>
      <c r="J734" s="23"/>
    </row>
    <row r="735" spans="1:10" ht="14.25">
      <c r="A735" s="84" t="s">
        <v>1117</v>
      </c>
      <c r="B735" s="55"/>
      <c r="C735" s="87" t="s">
        <v>1060</v>
      </c>
      <c r="D735" s="57" t="s">
        <v>1858</v>
      </c>
      <c r="E735" s="55" t="s">
        <v>502</v>
      </c>
      <c r="F735" s="56">
        <v>21</v>
      </c>
      <c r="G735" s="134"/>
      <c r="H735" s="154">
        <f t="shared" si="12"/>
        <v>0</v>
      </c>
      <c r="I735" s="115"/>
      <c r="J735" s="23"/>
    </row>
    <row r="736" spans="1:10" ht="28.5">
      <c r="A736" s="84" t="s">
        <v>1224</v>
      </c>
      <c r="B736" s="55"/>
      <c r="C736" s="87" t="s">
        <v>1060</v>
      </c>
      <c r="D736" s="57" t="s">
        <v>1226</v>
      </c>
      <c r="E736" s="55" t="s">
        <v>502</v>
      </c>
      <c r="F736" s="56">
        <v>7</v>
      </c>
      <c r="G736" s="134"/>
      <c r="H736" s="154">
        <f t="shared" si="12"/>
        <v>0</v>
      </c>
      <c r="I736" s="115"/>
      <c r="J736" s="23"/>
    </row>
    <row r="737" spans="1:10" ht="28.5">
      <c r="A737" s="84" t="s">
        <v>1225</v>
      </c>
      <c r="B737" s="55"/>
      <c r="C737" s="87" t="s">
        <v>1060</v>
      </c>
      <c r="D737" s="57" t="s">
        <v>1227</v>
      </c>
      <c r="E737" s="55" t="s">
        <v>502</v>
      </c>
      <c r="F737" s="56">
        <v>6</v>
      </c>
      <c r="G737" s="134"/>
      <c r="H737" s="154">
        <f t="shared" si="12"/>
        <v>0</v>
      </c>
      <c r="I737" s="115"/>
      <c r="J737" s="23"/>
    </row>
    <row r="738" spans="1:10" ht="14.25">
      <c r="A738" s="84" t="s">
        <v>1118</v>
      </c>
      <c r="B738" s="55"/>
      <c r="C738" s="87" t="s">
        <v>1060</v>
      </c>
      <c r="D738" s="57" t="s">
        <v>1859</v>
      </c>
      <c r="E738" s="55" t="s">
        <v>502</v>
      </c>
      <c r="F738" s="56">
        <v>2</v>
      </c>
      <c r="G738" s="134"/>
      <c r="H738" s="154">
        <f t="shared" si="12"/>
        <v>0</v>
      </c>
      <c r="I738" s="115"/>
      <c r="J738" s="23"/>
    </row>
    <row r="739" spans="1:10" ht="14.25">
      <c r="A739" s="84" t="s">
        <v>1119</v>
      </c>
      <c r="B739" s="55"/>
      <c r="C739" s="87" t="s">
        <v>1060</v>
      </c>
      <c r="D739" s="57" t="s">
        <v>1860</v>
      </c>
      <c r="E739" s="55" t="s">
        <v>502</v>
      </c>
      <c r="F739" s="56">
        <v>1</v>
      </c>
      <c r="G739" s="134"/>
      <c r="H739" s="154">
        <f t="shared" si="12"/>
        <v>0</v>
      </c>
      <c r="I739" s="115"/>
      <c r="J739" s="23"/>
    </row>
    <row r="740" spans="1:10" ht="14.25">
      <c r="A740" s="84" t="s">
        <v>1120</v>
      </c>
      <c r="B740" s="55"/>
      <c r="C740" s="87" t="s">
        <v>1060</v>
      </c>
      <c r="D740" s="57" t="s">
        <v>1150</v>
      </c>
      <c r="E740" s="55" t="s">
        <v>502</v>
      </c>
      <c r="F740" s="56">
        <v>6</v>
      </c>
      <c r="G740" s="134"/>
      <c r="H740" s="154">
        <f t="shared" si="12"/>
        <v>0</v>
      </c>
      <c r="I740" s="115"/>
      <c r="J740" s="23"/>
    </row>
    <row r="741" spans="1:10" ht="28.5">
      <c r="A741" s="84" t="s">
        <v>1121</v>
      </c>
      <c r="B741" s="55"/>
      <c r="C741" s="87" t="s">
        <v>1060</v>
      </c>
      <c r="D741" s="57" t="s">
        <v>1151</v>
      </c>
      <c r="E741" s="55" t="s">
        <v>502</v>
      </c>
      <c r="F741" s="56">
        <v>3</v>
      </c>
      <c r="G741" s="134"/>
      <c r="H741" s="154">
        <f t="shared" ref="H741:H804" si="13">ROUND(F741*G741,2)</f>
        <v>0</v>
      </c>
      <c r="I741" s="115"/>
      <c r="J741" s="23"/>
    </row>
    <row r="742" spans="1:10" ht="14.25">
      <c r="A742" s="84" t="s">
        <v>1122</v>
      </c>
      <c r="B742" s="55"/>
      <c r="C742" s="87" t="s">
        <v>1060</v>
      </c>
      <c r="D742" s="57" t="s">
        <v>1861</v>
      </c>
      <c r="E742" s="55" t="s">
        <v>502</v>
      </c>
      <c r="F742" s="56">
        <v>1</v>
      </c>
      <c r="G742" s="134"/>
      <c r="H742" s="154">
        <f t="shared" si="13"/>
        <v>0</v>
      </c>
      <c r="I742" s="115"/>
      <c r="J742" s="23"/>
    </row>
    <row r="743" spans="1:10" ht="15">
      <c r="A743" s="34" t="s">
        <v>2073</v>
      </c>
      <c r="B743" s="35" t="s">
        <v>1111</v>
      </c>
      <c r="C743" s="39" t="s">
        <v>547</v>
      </c>
      <c r="D743" s="39" t="s">
        <v>1862</v>
      </c>
      <c r="E743" s="36" t="s">
        <v>547</v>
      </c>
      <c r="F743" s="70" t="s">
        <v>547</v>
      </c>
      <c r="G743" s="151"/>
      <c r="H743" s="156"/>
    </row>
    <row r="744" spans="1:10" ht="28.5">
      <c r="A744" s="84" t="s">
        <v>1123</v>
      </c>
      <c r="B744" s="55"/>
      <c r="C744" s="87" t="s">
        <v>1060</v>
      </c>
      <c r="D744" s="57" t="s">
        <v>412</v>
      </c>
      <c r="E744" s="55" t="s">
        <v>502</v>
      </c>
      <c r="F744" s="56">
        <v>23</v>
      </c>
      <c r="G744" s="134"/>
      <c r="H744" s="154">
        <f t="shared" si="13"/>
        <v>0</v>
      </c>
    </row>
    <row r="745" spans="1:10" ht="28.5">
      <c r="A745" s="84" t="s">
        <v>1124</v>
      </c>
      <c r="B745" s="58"/>
      <c r="C745" s="87" t="s">
        <v>1060</v>
      </c>
      <c r="D745" s="78" t="s">
        <v>413</v>
      </c>
      <c r="E745" s="24" t="s">
        <v>502</v>
      </c>
      <c r="F745" s="66">
        <v>17</v>
      </c>
      <c r="G745" s="133"/>
      <c r="H745" s="154">
        <f t="shared" si="13"/>
        <v>0</v>
      </c>
    </row>
    <row r="746" spans="1:10" ht="28.5">
      <c r="A746" s="84" t="s">
        <v>1125</v>
      </c>
      <c r="B746" s="58"/>
      <c r="C746" s="87" t="s">
        <v>1060</v>
      </c>
      <c r="D746" s="78" t="s">
        <v>1229</v>
      </c>
      <c r="E746" s="24" t="s">
        <v>502</v>
      </c>
      <c r="F746" s="66">
        <v>2</v>
      </c>
      <c r="G746" s="133"/>
      <c r="H746" s="154">
        <f t="shared" si="13"/>
        <v>0</v>
      </c>
    </row>
    <row r="747" spans="1:10" ht="28.5">
      <c r="A747" s="84" t="s">
        <v>1126</v>
      </c>
      <c r="B747" s="58"/>
      <c r="C747" s="87" t="s">
        <v>1060</v>
      </c>
      <c r="D747" s="78" t="s">
        <v>1228</v>
      </c>
      <c r="E747" s="24" t="s">
        <v>502</v>
      </c>
      <c r="F747" s="66">
        <v>2</v>
      </c>
      <c r="G747" s="133"/>
      <c r="H747" s="154">
        <f t="shared" si="13"/>
        <v>0</v>
      </c>
    </row>
    <row r="748" spans="1:10" ht="28.5">
      <c r="A748" s="84" t="s">
        <v>1087</v>
      </c>
      <c r="B748" s="55"/>
      <c r="C748" s="87" t="s">
        <v>1060</v>
      </c>
      <c r="D748" s="78" t="s">
        <v>317</v>
      </c>
      <c r="E748" s="55" t="s">
        <v>502</v>
      </c>
      <c r="F748" s="56">
        <v>1</v>
      </c>
      <c r="G748" s="134"/>
      <c r="H748" s="154">
        <f t="shared" si="13"/>
        <v>0</v>
      </c>
    </row>
    <row r="749" spans="1:10" ht="28.5">
      <c r="A749" s="84" t="s">
        <v>1088</v>
      </c>
      <c r="B749" s="55"/>
      <c r="C749" s="87" t="s">
        <v>1060</v>
      </c>
      <c r="D749" s="78" t="s">
        <v>318</v>
      </c>
      <c r="E749" s="55" t="s">
        <v>502</v>
      </c>
      <c r="F749" s="56">
        <v>5</v>
      </c>
      <c r="G749" s="134"/>
      <c r="H749" s="154">
        <f t="shared" si="13"/>
        <v>0</v>
      </c>
    </row>
    <row r="750" spans="1:10" ht="28.5">
      <c r="A750" s="84" t="s">
        <v>1089</v>
      </c>
      <c r="B750" s="55"/>
      <c r="C750" s="87" t="s">
        <v>1060</v>
      </c>
      <c r="D750" s="78" t="s">
        <v>319</v>
      </c>
      <c r="E750" s="55" t="s">
        <v>502</v>
      </c>
      <c r="F750" s="56">
        <v>1</v>
      </c>
      <c r="G750" s="134"/>
      <c r="H750" s="154">
        <f t="shared" si="13"/>
        <v>0</v>
      </c>
    </row>
    <row r="751" spans="1:10" ht="28.5">
      <c r="A751" s="84" t="s">
        <v>322</v>
      </c>
      <c r="B751" s="55"/>
      <c r="C751" s="87" t="s">
        <v>1060</v>
      </c>
      <c r="D751" s="78" t="s">
        <v>320</v>
      </c>
      <c r="E751" s="55" t="s">
        <v>502</v>
      </c>
      <c r="F751" s="56">
        <v>22</v>
      </c>
      <c r="G751" s="134"/>
      <c r="H751" s="154">
        <f t="shared" si="13"/>
        <v>0</v>
      </c>
    </row>
    <row r="752" spans="1:10" ht="28.5">
      <c r="A752" s="84" t="s">
        <v>323</v>
      </c>
      <c r="B752" s="55"/>
      <c r="C752" s="87" t="s">
        <v>1060</v>
      </c>
      <c r="D752" s="78" t="s">
        <v>321</v>
      </c>
      <c r="E752" s="55" t="s">
        <v>502</v>
      </c>
      <c r="F752" s="56">
        <v>1</v>
      </c>
      <c r="G752" s="134"/>
      <c r="H752" s="154">
        <f t="shared" si="13"/>
        <v>0</v>
      </c>
    </row>
    <row r="753" spans="1:8" ht="28.5">
      <c r="A753" s="84" t="s">
        <v>1090</v>
      </c>
      <c r="B753" s="55"/>
      <c r="C753" s="87" t="s">
        <v>1060</v>
      </c>
      <c r="D753" s="78" t="s">
        <v>420</v>
      </c>
      <c r="E753" s="55" t="s">
        <v>502</v>
      </c>
      <c r="F753" s="56">
        <v>7</v>
      </c>
      <c r="G753" s="134"/>
      <c r="H753" s="154">
        <f t="shared" si="13"/>
        <v>0</v>
      </c>
    </row>
    <row r="754" spans="1:8" ht="28.5">
      <c r="A754" s="84" t="s">
        <v>1091</v>
      </c>
      <c r="B754" s="55"/>
      <c r="C754" s="87" t="s">
        <v>1060</v>
      </c>
      <c r="D754" s="78" t="s">
        <v>421</v>
      </c>
      <c r="E754" s="55" t="s">
        <v>502</v>
      </c>
      <c r="F754" s="56">
        <v>4</v>
      </c>
      <c r="G754" s="134"/>
      <c r="H754" s="154">
        <f t="shared" si="13"/>
        <v>0</v>
      </c>
    </row>
    <row r="755" spans="1:8" ht="28.5">
      <c r="A755" s="84" t="s">
        <v>422</v>
      </c>
      <c r="B755" s="55"/>
      <c r="C755" s="87" t="s">
        <v>1060</v>
      </c>
      <c r="D755" s="78" t="s">
        <v>423</v>
      </c>
      <c r="E755" s="55" t="s">
        <v>502</v>
      </c>
      <c r="F755" s="56">
        <v>9</v>
      </c>
      <c r="G755" s="134"/>
      <c r="H755" s="154">
        <f t="shared" si="13"/>
        <v>0</v>
      </c>
    </row>
    <row r="756" spans="1:8" ht="28.5">
      <c r="A756" s="84" t="s">
        <v>424</v>
      </c>
      <c r="B756" s="55"/>
      <c r="C756" s="87" t="s">
        <v>1060</v>
      </c>
      <c r="D756" s="78" t="s">
        <v>425</v>
      </c>
      <c r="E756" s="55" t="s">
        <v>502</v>
      </c>
      <c r="F756" s="56">
        <v>8</v>
      </c>
      <c r="G756" s="134"/>
      <c r="H756" s="154">
        <f t="shared" si="13"/>
        <v>0</v>
      </c>
    </row>
    <row r="757" spans="1:8" ht="28.5">
      <c r="A757" s="84" t="s">
        <v>426</v>
      </c>
      <c r="B757" s="55"/>
      <c r="C757" s="87" t="s">
        <v>1060</v>
      </c>
      <c r="D757" s="78" t="s">
        <v>427</v>
      </c>
      <c r="E757" s="55" t="s">
        <v>502</v>
      </c>
      <c r="F757" s="56">
        <v>1</v>
      </c>
      <c r="G757" s="134"/>
      <c r="H757" s="154">
        <f t="shared" si="13"/>
        <v>0</v>
      </c>
    </row>
    <row r="758" spans="1:8" ht="28.5">
      <c r="A758" s="84" t="s">
        <v>1092</v>
      </c>
      <c r="B758" s="55"/>
      <c r="C758" s="87" t="s">
        <v>1060</v>
      </c>
      <c r="D758" s="78" t="s">
        <v>414</v>
      </c>
      <c r="E758" s="55" t="s">
        <v>502</v>
      </c>
      <c r="F758" s="56">
        <v>4</v>
      </c>
      <c r="G758" s="134"/>
      <c r="H758" s="154">
        <f t="shared" si="13"/>
        <v>0</v>
      </c>
    </row>
    <row r="759" spans="1:8" ht="28.5">
      <c r="A759" s="84" t="s">
        <v>1093</v>
      </c>
      <c r="B759" s="55"/>
      <c r="C759" s="87" t="s">
        <v>1060</v>
      </c>
      <c r="D759" s="78" t="s">
        <v>415</v>
      </c>
      <c r="E759" s="55" t="s">
        <v>502</v>
      </c>
      <c r="F759" s="56">
        <v>1</v>
      </c>
      <c r="G759" s="134"/>
      <c r="H759" s="154">
        <f t="shared" si="13"/>
        <v>0</v>
      </c>
    </row>
    <row r="760" spans="1:8" ht="28.5">
      <c r="A760" s="84" t="s">
        <v>1094</v>
      </c>
      <c r="B760" s="55"/>
      <c r="C760" s="87" t="s">
        <v>1060</v>
      </c>
      <c r="D760" s="78" t="s">
        <v>315</v>
      </c>
      <c r="E760" s="55" t="s">
        <v>502</v>
      </c>
      <c r="F760" s="56">
        <v>3</v>
      </c>
      <c r="G760" s="134"/>
      <c r="H760" s="154">
        <f t="shared" si="13"/>
        <v>0</v>
      </c>
    </row>
    <row r="761" spans="1:8" ht="48.75" customHeight="1">
      <c r="A761" s="84" t="s">
        <v>1095</v>
      </c>
      <c r="B761" s="55"/>
      <c r="C761" s="87" t="s">
        <v>1060</v>
      </c>
      <c r="D761" s="78" t="s">
        <v>417</v>
      </c>
      <c r="E761" s="55" t="s">
        <v>502</v>
      </c>
      <c r="F761" s="56">
        <v>1</v>
      </c>
      <c r="G761" s="134"/>
      <c r="H761" s="154">
        <f t="shared" si="13"/>
        <v>0</v>
      </c>
    </row>
    <row r="762" spans="1:8" ht="28.5">
      <c r="A762" s="84" t="s">
        <v>326</v>
      </c>
      <c r="B762" s="55"/>
      <c r="C762" s="87" t="s">
        <v>1060</v>
      </c>
      <c r="D762" s="78" t="s">
        <v>325</v>
      </c>
      <c r="E762" s="55" t="s">
        <v>502</v>
      </c>
      <c r="F762" s="56">
        <v>1</v>
      </c>
      <c r="G762" s="134"/>
      <c r="H762" s="154">
        <f t="shared" si="13"/>
        <v>0</v>
      </c>
    </row>
    <row r="763" spans="1:8" ht="28.5">
      <c r="A763" s="84" t="s">
        <v>1096</v>
      </c>
      <c r="B763" s="55"/>
      <c r="C763" s="87" t="s">
        <v>1060</v>
      </c>
      <c r="D763" s="78" t="s">
        <v>418</v>
      </c>
      <c r="E763" s="55" t="s">
        <v>502</v>
      </c>
      <c r="F763" s="56">
        <v>2</v>
      </c>
      <c r="G763" s="134"/>
      <c r="H763" s="154">
        <f t="shared" si="13"/>
        <v>0</v>
      </c>
    </row>
    <row r="764" spans="1:8" ht="28.5">
      <c r="A764" s="84" t="s">
        <v>672</v>
      </c>
      <c r="B764" s="55"/>
      <c r="C764" s="87" t="s">
        <v>1060</v>
      </c>
      <c r="D764" s="78" t="s">
        <v>419</v>
      </c>
      <c r="E764" s="55" t="s">
        <v>502</v>
      </c>
      <c r="F764" s="56">
        <v>4</v>
      </c>
      <c r="G764" s="134"/>
      <c r="H764" s="154">
        <f t="shared" si="13"/>
        <v>0</v>
      </c>
    </row>
    <row r="765" spans="1:8" ht="28.5">
      <c r="A765" s="84" t="s">
        <v>428</v>
      </c>
      <c r="B765" s="55"/>
      <c r="C765" s="87" t="s">
        <v>1060</v>
      </c>
      <c r="D765" s="78" t="s">
        <v>316</v>
      </c>
      <c r="E765" s="55" t="s">
        <v>502</v>
      </c>
      <c r="F765" s="56">
        <v>6</v>
      </c>
      <c r="G765" s="134"/>
      <c r="H765" s="154">
        <f t="shared" si="13"/>
        <v>0</v>
      </c>
    </row>
    <row r="766" spans="1:8" ht="28.5">
      <c r="A766" s="84" t="s">
        <v>1804</v>
      </c>
      <c r="B766" s="55"/>
      <c r="C766" s="87" t="s">
        <v>1060</v>
      </c>
      <c r="D766" s="78" t="s">
        <v>1811</v>
      </c>
      <c r="E766" s="55" t="s">
        <v>502</v>
      </c>
      <c r="F766" s="56">
        <v>9</v>
      </c>
      <c r="G766" s="134"/>
      <c r="H766" s="154">
        <f t="shared" si="13"/>
        <v>0</v>
      </c>
    </row>
    <row r="767" spans="1:8" ht="28.5" customHeight="1">
      <c r="A767" s="84" t="s">
        <v>1805</v>
      </c>
      <c r="B767" s="55"/>
      <c r="C767" s="87" t="s">
        <v>1060</v>
      </c>
      <c r="D767" s="78" t="s">
        <v>1812</v>
      </c>
      <c r="E767" s="55" t="s">
        <v>502</v>
      </c>
      <c r="F767" s="56">
        <v>10</v>
      </c>
      <c r="G767" s="134"/>
      <c r="H767" s="154">
        <f t="shared" si="13"/>
        <v>0</v>
      </c>
    </row>
    <row r="768" spans="1:8" ht="14.25">
      <c r="A768" s="84" t="s">
        <v>1806</v>
      </c>
      <c r="B768" s="55"/>
      <c r="C768" s="87" t="s">
        <v>1060</v>
      </c>
      <c r="D768" s="78" t="s">
        <v>1813</v>
      </c>
      <c r="E768" s="55" t="s">
        <v>502</v>
      </c>
      <c r="F768" s="56">
        <v>7</v>
      </c>
      <c r="G768" s="134"/>
      <c r="H768" s="154">
        <f t="shared" si="13"/>
        <v>0</v>
      </c>
    </row>
    <row r="769" spans="1:8" ht="28.5">
      <c r="A769" s="84" t="s">
        <v>1807</v>
      </c>
      <c r="B769" s="55"/>
      <c r="C769" s="87" t="s">
        <v>1060</v>
      </c>
      <c r="D769" s="78" t="s">
        <v>1814</v>
      </c>
      <c r="E769" s="55" t="s">
        <v>502</v>
      </c>
      <c r="F769" s="56">
        <v>6</v>
      </c>
      <c r="G769" s="134"/>
      <c r="H769" s="154">
        <f t="shared" si="13"/>
        <v>0</v>
      </c>
    </row>
    <row r="770" spans="1:8" ht="14.25">
      <c r="A770" s="84" t="s">
        <v>1808</v>
      </c>
      <c r="B770" s="55"/>
      <c r="C770" s="87" t="s">
        <v>1060</v>
      </c>
      <c r="D770" s="78" t="s">
        <v>1815</v>
      </c>
      <c r="E770" s="55" t="s">
        <v>502</v>
      </c>
      <c r="F770" s="56">
        <v>5</v>
      </c>
      <c r="G770" s="134"/>
      <c r="H770" s="154">
        <f t="shared" si="13"/>
        <v>0</v>
      </c>
    </row>
    <row r="771" spans="1:8" ht="28.5">
      <c r="A771" s="84" t="s">
        <v>1809</v>
      </c>
      <c r="B771" s="55"/>
      <c r="C771" s="87" t="s">
        <v>1060</v>
      </c>
      <c r="D771" s="78" t="s">
        <v>1816</v>
      </c>
      <c r="E771" s="55" t="s">
        <v>502</v>
      </c>
      <c r="F771" s="56">
        <v>4</v>
      </c>
      <c r="G771" s="134"/>
      <c r="H771" s="154">
        <f t="shared" si="13"/>
        <v>0</v>
      </c>
    </row>
    <row r="772" spans="1:8" ht="28.5">
      <c r="A772" s="84" t="s">
        <v>1810</v>
      </c>
      <c r="B772" s="55"/>
      <c r="C772" s="87" t="s">
        <v>1060</v>
      </c>
      <c r="D772" s="78" t="s">
        <v>1817</v>
      </c>
      <c r="E772" s="55" t="s">
        <v>502</v>
      </c>
      <c r="F772" s="56">
        <v>1</v>
      </c>
      <c r="G772" s="134"/>
      <c r="H772" s="154">
        <f t="shared" si="13"/>
        <v>0</v>
      </c>
    </row>
    <row r="773" spans="1:8" ht="15">
      <c r="A773" s="34" t="s">
        <v>2074</v>
      </c>
      <c r="B773" s="35" t="s">
        <v>1110</v>
      </c>
      <c r="C773" s="39" t="s">
        <v>547</v>
      </c>
      <c r="D773" s="39" t="s">
        <v>1109</v>
      </c>
      <c r="E773" s="36" t="s">
        <v>547</v>
      </c>
      <c r="F773" s="70" t="s">
        <v>547</v>
      </c>
      <c r="G773" s="151"/>
      <c r="H773" s="156"/>
    </row>
    <row r="774" spans="1:8" ht="28.5">
      <c r="A774" s="10" t="s">
        <v>673</v>
      </c>
      <c r="B774" s="40"/>
      <c r="C774" s="37" t="s">
        <v>1060</v>
      </c>
      <c r="D774" s="41" t="s">
        <v>1097</v>
      </c>
      <c r="E774" s="40" t="s">
        <v>498</v>
      </c>
      <c r="F774" s="71">
        <v>30</v>
      </c>
      <c r="G774" s="143"/>
      <c r="H774" s="154">
        <f t="shared" si="13"/>
        <v>0</v>
      </c>
    </row>
    <row r="775" spans="1:8" ht="14.25">
      <c r="A775" s="10" t="s">
        <v>693</v>
      </c>
      <c r="B775" s="40"/>
      <c r="C775" s="37" t="s">
        <v>1060</v>
      </c>
      <c r="D775" s="41" t="s">
        <v>1098</v>
      </c>
      <c r="E775" s="40" t="s">
        <v>498</v>
      </c>
      <c r="F775" s="71">
        <v>12</v>
      </c>
      <c r="G775" s="143"/>
      <c r="H775" s="154">
        <f t="shared" si="13"/>
        <v>0</v>
      </c>
    </row>
    <row r="776" spans="1:8" ht="28.5">
      <c r="A776" s="10" t="s">
        <v>694</v>
      </c>
      <c r="B776" s="40"/>
      <c r="C776" s="37" t="s">
        <v>1060</v>
      </c>
      <c r="D776" s="41" t="s">
        <v>1824</v>
      </c>
      <c r="E776" s="40" t="s">
        <v>498</v>
      </c>
      <c r="F776" s="71">
        <v>18</v>
      </c>
      <c r="G776" s="143"/>
      <c r="H776" s="154">
        <f t="shared" si="13"/>
        <v>0</v>
      </c>
    </row>
    <row r="777" spans="1:8" ht="28.5">
      <c r="A777" s="10" t="s">
        <v>695</v>
      </c>
      <c r="B777" s="40"/>
      <c r="C777" s="37" t="s">
        <v>1060</v>
      </c>
      <c r="D777" s="41" t="s">
        <v>667</v>
      </c>
      <c r="E777" s="40" t="s">
        <v>498</v>
      </c>
      <c r="F777" s="71">
        <v>20</v>
      </c>
      <c r="G777" s="143"/>
      <c r="H777" s="154">
        <f t="shared" si="13"/>
        <v>0</v>
      </c>
    </row>
    <row r="778" spans="1:8" ht="14.25">
      <c r="A778" s="10" t="s">
        <v>696</v>
      </c>
      <c r="B778" s="40"/>
      <c r="C778" s="37" t="s">
        <v>1060</v>
      </c>
      <c r="D778" s="41" t="s">
        <v>668</v>
      </c>
      <c r="E778" s="40" t="s">
        <v>498</v>
      </c>
      <c r="F778" s="71">
        <v>55</v>
      </c>
      <c r="G778" s="143"/>
      <c r="H778" s="154">
        <f t="shared" si="13"/>
        <v>0</v>
      </c>
    </row>
    <row r="779" spans="1:8" ht="14.25">
      <c r="A779" s="10" t="s">
        <v>697</v>
      </c>
      <c r="B779" s="40"/>
      <c r="C779" s="37" t="s">
        <v>1060</v>
      </c>
      <c r="D779" s="41" t="s">
        <v>669</v>
      </c>
      <c r="E779" s="40" t="s">
        <v>498</v>
      </c>
      <c r="F779" s="71">
        <v>55</v>
      </c>
      <c r="G779" s="143"/>
      <c r="H779" s="154">
        <f t="shared" si="13"/>
        <v>0</v>
      </c>
    </row>
    <row r="780" spans="1:8" ht="14.25">
      <c r="A780" s="10" t="s">
        <v>698</v>
      </c>
      <c r="B780" s="40"/>
      <c r="C780" s="37" t="s">
        <v>1060</v>
      </c>
      <c r="D780" s="41" t="s">
        <v>670</v>
      </c>
      <c r="E780" s="40" t="s">
        <v>502</v>
      </c>
      <c r="F780" s="71">
        <v>1</v>
      </c>
      <c r="G780" s="143"/>
      <c r="H780" s="154">
        <f t="shared" si="13"/>
        <v>0</v>
      </c>
    </row>
    <row r="781" spans="1:8" ht="14.25">
      <c r="A781" s="84" t="s">
        <v>429</v>
      </c>
      <c r="B781" s="55"/>
      <c r="C781" s="87" t="s">
        <v>1060</v>
      </c>
      <c r="D781" s="57" t="s">
        <v>430</v>
      </c>
      <c r="E781" s="55" t="s">
        <v>502</v>
      </c>
      <c r="F781" s="56">
        <v>1</v>
      </c>
      <c r="G781" s="134"/>
      <c r="H781" s="154">
        <f t="shared" si="13"/>
        <v>0</v>
      </c>
    </row>
    <row r="782" spans="1:8" ht="15">
      <c r="A782" s="34" t="s">
        <v>2075</v>
      </c>
      <c r="B782" s="35" t="s">
        <v>1110</v>
      </c>
      <c r="C782" s="39" t="s">
        <v>547</v>
      </c>
      <c r="D782" s="39" t="s">
        <v>671</v>
      </c>
      <c r="E782" s="36" t="s">
        <v>547</v>
      </c>
      <c r="F782" s="70" t="s">
        <v>547</v>
      </c>
      <c r="G782" s="151"/>
      <c r="H782" s="156"/>
    </row>
    <row r="783" spans="1:8" ht="14.25">
      <c r="A783" s="10" t="s">
        <v>1360</v>
      </c>
      <c r="B783" s="40"/>
      <c r="C783" s="37" t="s">
        <v>1060</v>
      </c>
      <c r="D783" s="41" t="s">
        <v>675</v>
      </c>
      <c r="E783" s="40" t="s">
        <v>498</v>
      </c>
      <c r="F783" s="71">
        <v>150</v>
      </c>
      <c r="G783" s="143"/>
      <c r="H783" s="154">
        <f t="shared" si="13"/>
        <v>0</v>
      </c>
    </row>
    <row r="784" spans="1:8" ht="14.25">
      <c r="A784" s="10" t="s">
        <v>1361</v>
      </c>
      <c r="B784" s="40"/>
      <c r="C784" s="37" t="s">
        <v>1060</v>
      </c>
      <c r="D784" s="41" t="s">
        <v>674</v>
      </c>
      <c r="E784" s="40" t="s">
        <v>498</v>
      </c>
      <c r="F784" s="71">
        <v>100</v>
      </c>
      <c r="G784" s="143"/>
      <c r="H784" s="154">
        <f t="shared" si="13"/>
        <v>0</v>
      </c>
    </row>
    <row r="785" spans="1:8" ht="14.25">
      <c r="A785" s="10" t="s">
        <v>1362</v>
      </c>
      <c r="B785" s="40"/>
      <c r="C785" s="37" t="s">
        <v>1060</v>
      </c>
      <c r="D785" s="41" t="s">
        <v>676</v>
      </c>
      <c r="E785" s="40" t="s">
        <v>502</v>
      </c>
      <c r="F785" s="71">
        <v>5</v>
      </c>
      <c r="G785" s="143"/>
      <c r="H785" s="154">
        <f t="shared" si="13"/>
        <v>0</v>
      </c>
    </row>
    <row r="786" spans="1:8" ht="14.25">
      <c r="A786" s="10" t="s">
        <v>1363</v>
      </c>
      <c r="B786" s="40"/>
      <c r="C786" s="37" t="s">
        <v>1060</v>
      </c>
      <c r="D786" s="41" t="s">
        <v>677</v>
      </c>
      <c r="E786" s="40" t="s">
        <v>502</v>
      </c>
      <c r="F786" s="71">
        <v>5</v>
      </c>
      <c r="G786" s="143"/>
      <c r="H786" s="154">
        <f t="shared" si="13"/>
        <v>0</v>
      </c>
    </row>
    <row r="787" spans="1:8" ht="14.25">
      <c r="A787" s="10" t="s">
        <v>1364</v>
      </c>
      <c r="B787" s="40"/>
      <c r="C787" s="37" t="s">
        <v>1060</v>
      </c>
      <c r="D787" s="41" t="s">
        <v>678</v>
      </c>
      <c r="E787" s="40" t="s">
        <v>498</v>
      </c>
      <c r="F787" s="71">
        <v>15</v>
      </c>
      <c r="G787" s="143"/>
      <c r="H787" s="154">
        <f t="shared" si="13"/>
        <v>0</v>
      </c>
    </row>
    <row r="788" spans="1:8" ht="14.25">
      <c r="A788" s="10" t="s">
        <v>1365</v>
      </c>
      <c r="B788" s="40"/>
      <c r="C788" s="37" t="s">
        <v>1060</v>
      </c>
      <c r="D788" s="41" t="s">
        <v>679</v>
      </c>
      <c r="E788" s="40" t="s">
        <v>502</v>
      </c>
      <c r="F788" s="71">
        <v>5</v>
      </c>
      <c r="G788" s="143"/>
      <c r="H788" s="154">
        <f t="shared" si="13"/>
        <v>0</v>
      </c>
    </row>
    <row r="789" spans="1:8" ht="28.5">
      <c r="A789" s="10" t="s">
        <v>1366</v>
      </c>
      <c r="B789" s="40"/>
      <c r="C789" s="37" t="s">
        <v>1060</v>
      </c>
      <c r="D789" s="41" t="s">
        <v>1829</v>
      </c>
      <c r="E789" s="40" t="s">
        <v>498</v>
      </c>
      <c r="F789" s="71">
        <v>16</v>
      </c>
      <c r="G789" s="143"/>
      <c r="H789" s="154">
        <f t="shared" si="13"/>
        <v>0</v>
      </c>
    </row>
    <row r="790" spans="1:8" ht="14.25">
      <c r="A790" s="10" t="s">
        <v>1367</v>
      </c>
      <c r="B790" s="40"/>
      <c r="C790" s="37" t="s">
        <v>1060</v>
      </c>
      <c r="D790" s="41" t="s">
        <v>680</v>
      </c>
      <c r="E790" s="40" t="s">
        <v>498</v>
      </c>
      <c r="F790" s="71">
        <v>16</v>
      </c>
      <c r="G790" s="143"/>
      <c r="H790" s="154">
        <f t="shared" si="13"/>
        <v>0</v>
      </c>
    </row>
    <row r="791" spans="1:8" ht="28.5">
      <c r="A791" s="10" t="s">
        <v>1368</v>
      </c>
      <c r="B791" s="40"/>
      <c r="C791" s="37" t="s">
        <v>1060</v>
      </c>
      <c r="D791" s="41" t="s">
        <v>681</v>
      </c>
      <c r="E791" s="40" t="s">
        <v>498</v>
      </c>
      <c r="F791" s="71">
        <v>24</v>
      </c>
      <c r="G791" s="143"/>
      <c r="H791" s="154">
        <f t="shared" si="13"/>
        <v>0</v>
      </c>
    </row>
    <row r="792" spans="1:8" ht="15">
      <c r="A792" s="34" t="s">
        <v>2077</v>
      </c>
      <c r="B792" s="35" t="s">
        <v>1110</v>
      </c>
      <c r="C792" s="39" t="s">
        <v>547</v>
      </c>
      <c r="D792" s="39" t="s">
        <v>682</v>
      </c>
      <c r="E792" s="36" t="s">
        <v>547</v>
      </c>
      <c r="F792" s="70" t="s">
        <v>547</v>
      </c>
      <c r="G792" s="151"/>
      <c r="H792" s="156"/>
    </row>
    <row r="793" spans="1:8" ht="14.25">
      <c r="A793" s="84" t="s">
        <v>1369</v>
      </c>
      <c r="B793" s="55"/>
      <c r="C793" s="87" t="s">
        <v>1060</v>
      </c>
      <c r="D793" s="78" t="s">
        <v>324</v>
      </c>
      <c r="E793" s="55" t="s">
        <v>502</v>
      </c>
      <c r="F793" s="56">
        <v>10</v>
      </c>
      <c r="G793" s="134"/>
      <c r="H793" s="154">
        <f t="shared" si="13"/>
        <v>0</v>
      </c>
    </row>
    <row r="794" spans="1:8" ht="14.25">
      <c r="A794" s="10" t="s">
        <v>1370</v>
      </c>
      <c r="B794" s="40"/>
      <c r="C794" s="37" t="s">
        <v>1060</v>
      </c>
      <c r="D794" s="41" t="s">
        <v>683</v>
      </c>
      <c r="E794" s="40" t="s">
        <v>502</v>
      </c>
      <c r="F794" s="71">
        <v>1</v>
      </c>
      <c r="G794" s="143"/>
      <c r="H794" s="154">
        <f t="shared" si="13"/>
        <v>0</v>
      </c>
    </row>
    <row r="795" spans="1:8" ht="14.25">
      <c r="A795" s="10" t="s">
        <v>1371</v>
      </c>
      <c r="B795" s="40"/>
      <c r="C795" s="37" t="s">
        <v>1060</v>
      </c>
      <c r="D795" s="41" t="s">
        <v>684</v>
      </c>
      <c r="E795" s="40" t="s">
        <v>502</v>
      </c>
      <c r="F795" s="71">
        <v>1</v>
      </c>
      <c r="G795" s="143"/>
      <c r="H795" s="154">
        <f t="shared" si="13"/>
        <v>0</v>
      </c>
    </row>
    <row r="796" spans="1:8" ht="14.25">
      <c r="A796" s="10" t="s">
        <v>715</v>
      </c>
      <c r="B796" s="40"/>
      <c r="C796" s="37" t="s">
        <v>1060</v>
      </c>
      <c r="D796" s="41" t="s">
        <v>685</v>
      </c>
      <c r="E796" s="40" t="s">
        <v>502</v>
      </c>
      <c r="F796" s="71">
        <v>1</v>
      </c>
      <c r="G796" s="143"/>
      <c r="H796" s="154">
        <f t="shared" si="13"/>
        <v>0</v>
      </c>
    </row>
    <row r="797" spans="1:8" ht="14.25">
      <c r="A797" s="10" t="s">
        <v>716</v>
      </c>
      <c r="B797" s="40"/>
      <c r="C797" s="37" t="s">
        <v>1060</v>
      </c>
      <c r="D797" s="41" t="s">
        <v>686</v>
      </c>
      <c r="E797" s="40" t="s">
        <v>502</v>
      </c>
      <c r="F797" s="71">
        <v>1</v>
      </c>
      <c r="G797" s="143"/>
      <c r="H797" s="154">
        <f t="shared" si="13"/>
        <v>0</v>
      </c>
    </row>
    <row r="798" spans="1:8" ht="14.25">
      <c r="A798" s="10" t="s">
        <v>717</v>
      </c>
      <c r="B798" s="40"/>
      <c r="C798" s="37" t="s">
        <v>1060</v>
      </c>
      <c r="D798" s="41" t="s">
        <v>687</v>
      </c>
      <c r="E798" s="40" t="s">
        <v>502</v>
      </c>
      <c r="F798" s="71">
        <v>1</v>
      </c>
      <c r="G798" s="143"/>
      <c r="H798" s="154">
        <f t="shared" si="13"/>
        <v>0</v>
      </c>
    </row>
    <row r="799" spans="1:8" ht="14.25">
      <c r="A799" s="10" t="s">
        <v>718</v>
      </c>
      <c r="B799" s="40"/>
      <c r="C799" s="37" t="s">
        <v>1060</v>
      </c>
      <c r="D799" s="41" t="s">
        <v>688</v>
      </c>
      <c r="E799" s="40" t="s">
        <v>502</v>
      </c>
      <c r="F799" s="71">
        <v>1</v>
      </c>
      <c r="G799" s="143"/>
      <c r="H799" s="154">
        <f t="shared" si="13"/>
        <v>0</v>
      </c>
    </row>
    <row r="800" spans="1:8" ht="14.25">
      <c r="A800" s="10" t="s">
        <v>719</v>
      </c>
      <c r="B800" s="40"/>
      <c r="C800" s="37" t="s">
        <v>1060</v>
      </c>
      <c r="D800" s="41" t="s">
        <v>689</v>
      </c>
      <c r="E800" s="40" t="s">
        <v>502</v>
      </c>
      <c r="F800" s="71">
        <v>1</v>
      </c>
      <c r="G800" s="143"/>
      <c r="H800" s="154">
        <f t="shared" si="13"/>
        <v>0</v>
      </c>
    </row>
    <row r="801" spans="1:8" ht="14.25">
      <c r="A801" s="10" t="s">
        <v>720</v>
      </c>
      <c r="B801" s="40"/>
      <c r="C801" s="37" t="s">
        <v>1060</v>
      </c>
      <c r="D801" s="41" t="s">
        <v>690</v>
      </c>
      <c r="E801" s="40" t="s">
        <v>502</v>
      </c>
      <c r="F801" s="71">
        <v>1</v>
      </c>
      <c r="G801" s="143"/>
      <c r="H801" s="154">
        <f t="shared" si="13"/>
        <v>0</v>
      </c>
    </row>
    <row r="802" spans="1:8" ht="14.25">
      <c r="A802" s="10" t="s">
        <v>721</v>
      </c>
      <c r="B802" s="40"/>
      <c r="C802" s="37" t="s">
        <v>1060</v>
      </c>
      <c r="D802" s="41" t="s">
        <v>691</v>
      </c>
      <c r="E802" s="40" t="s">
        <v>502</v>
      </c>
      <c r="F802" s="71">
        <v>1</v>
      </c>
      <c r="G802" s="143"/>
      <c r="H802" s="154">
        <f t="shared" si="13"/>
        <v>0</v>
      </c>
    </row>
    <row r="803" spans="1:8" ht="15">
      <c r="A803" s="34" t="s">
        <v>2076</v>
      </c>
      <c r="B803" s="35" t="s">
        <v>1110</v>
      </c>
      <c r="C803" s="39" t="s">
        <v>547</v>
      </c>
      <c r="D803" s="39" t="s">
        <v>692</v>
      </c>
      <c r="E803" s="36" t="s">
        <v>547</v>
      </c>
      <c r="F803" s="70" t="s">
        <v>547</v>
      </c>
      <c r="G803" s="151"/>
      <c r="H803" s="156"/>
    </row>
    <row r="804" spans="1:8" ht="57">
      <c r="A804" s="10" t="s">
        <v>562</v>
      </c>
      <c r="B804" s="40"/>
      <c r="C804" s="37" t="s">
        <v>1060</v>
      </c>
      <c r="D804" s="41" t="s">
        <v>1149</v>
      </c>
      <c r="E804" s="40" t="s">
        <v>502</v>
      </c>
      <c r="F804" s="71">
        <v>1</v>
      </c>
      <c r="G804" s="143"/>
      <c r="H804" s="154">
        <f t="shared" si="13"/>
        <v>0</v>
      </c>
    </row>
    <row r="805" spans="1:8" ht="14.25">
      <c r="A805" s="10" t="s">
        <v>563</v>
      </c>
      <c r="B805" s="40"/>
      <c r="C805" s="37" t="s">
        <v>1060</v>
      </c>
      <c r="D805" s="41" t="s">
        <v>1454</v>
      </c>
      <c r="E805" s="40" t="s">
        <v>488</v>
      </c>
      <c r="F805" s="71">
        <v>2</v>
      </c>
      <c r="G805" s="143"/>
      <c r="H805" s="154">
        <f>ROUND(F805*G805,2)</f>
        <v>0</v>
      </c>
    </row>
    <row r="806" spans="1:8" ht="14.25">
      <c r="A806" s="10" t="s">
        <v>1214</v>
      </c>
      <c r="B806" s="40"/>
      <c r="C806" s="37" t="s">
        <v>1060</v>
      </c>
      <c r="D806" s="41" t="s">
        <v>1455</v>
      </c>
      <c r="E806" s="40" t="s">
        <v>502</v>
      </c>
      <c r="F806" s="71">
        <v>1</v>
      </c>
      <c r="G806" s="143"/>
      <c r="H806" s="154">
        <f>ROUND(F806*G806,2)</f>
        <v>0</v>
      </c>
    </row>
    <row r="807" spans="1:8" ht="15">
      <c r="A807" s="5" t="s">
        <v>2097</v>
      </c>
      <c r="B807" s="35" t="s">
        <v>1110</v>
      </c>
      <c r="C807" s="75"/>
      <c r="D807" s="112" t="s">
        <v>1773</v>
      </c>
      <c r="E807" s="76"/>
      <c r="F807" s="77"/>
      <c r="G807" s="144"/>
      <c r="H807" s="157"/>
    </row>
    <row r="808" spans="1:8" ht="28.5">
      <c r="A808" s="10" t="s">
        <v>1215</v>
      </c>
      <c r="B808" s="40"/>
      <c r="C808" s="37" t="s">
        <v>1060</v>
      </c>
      <c r="D808" s="41" t="s">
        <v>1774</v>
      </c>
      <c r="E808" s="40" t="s">
        <v>502</v>
      </c>
      <c r="F808" s="71">
        <v>1</v>
      </c>
      <c r="G808" s="143"/>
      <c r="H808" s="154">
        <f>ROUND(F808*G808,2)</f>
        <v>0</v>
      </c>
    </row>
    <row r="809" spans="1:8" ht="14.25" customHeight="1">
      <c r="A809" s="119" t="s">
        <v>1456</v>
      </c>
      <c r="B809" s="120"/>
      <c r="C809" s="120"/>
      <c r="D809" s="120"/>
      <c r="E809" s="120"/>
      <c r="F809" s="120"/>
      <c r="G809" s="120"/>
      <c r="H809" s="121"/>
    </row>
    <row r="810" spans="1:8" ht="15">
      <c r="A810" s="5" t="s">
        <v>2095</v>
      </c>
      <c r="B810" s="6" t="s">
        <v>1110</v>
      </c>
      <c r="C810" s="29" t="s">
        <v>547</v>
      </c>
      <c r="D810" s="29" t="s">
        <v>1457</v>
      </c>
      <c r="E810" s="9" t="s">
        <v>547</v>
      </c>
      <c r="F810" s="64" t="s">
        <v>547</v>
      </c>
      <c r="G810" s="150"/>
      <c r="H810" s="156"/>
    </row>
    <row r="811" spans="1:8" ht="14.25">
      <c r="A811" s="10" t="s">
        <v>1216</v>
      </c>
      <c r="B811" s="40"/>
      <c r="C811" s="37" t="s">
        <v>1359</v>
      </c>
      <c r="D811" s="41" t="s">
        <v>1458</v>
      </c>
      <c r="E811" s="40" t="s">
        <v>498</v>
      </c>
      <c r="F811" s="71">
        <v>20</v>
      </c>
      <c r="G811" s="143"/>
      <c r="H811" s="154">
        <f t="shared" ref="H811:H874" si="14">ROUND(F811*G811,2)</f>
        <v>0</v>
      </c>
    </row>
    <row r="812" spans="1:8" ht="14.25">
      <c r="A812" s="84" t="s">
        <v>1217</v>
      </c>
      <c r="B812" s="55"/>
      <c r="C812" s="87" t="s">
        <v>1359</v>
      </c>
      <c r="D812" s="57" t="s">
        <v>1459</v>
      </c>
      <c r="E812" s="55" t="s">
        <v>498</v>
      </c>
      <c r="F812" s="56">
        <v>18</v>
      </c>
      <c r="G812" s="134"/>
      <c r="H812" s="154">
        <f t="shared" si="14"/>
        <v>0</v>
      </c>
    </row>
    <row r="813" spans="1:8" ht="14.25">
      <c r="A813" s="84" t="s">
        <v>1517</v>
      </c>
      <c r="B813" s="55"/>
      <c r="C813" s="87" t="s">
        <v>1359</v>
      </c>
      <c r="D813" s="57" t="s">
        <v>1460</v>
      </c>
      <c r="E813" s="55" t="s">
        <v>498</v>
      </c>
      <c r="F813" s="56">
        <v>6</v>
      </c>
      <c r="G813" s="134"/>
      <c r="H813" s="154">
        <f t="shared" si="14"/>
        <v>0</v>
      </c>
    </row>
    <row r="814" spans="1:8" ht="14.25">
      <c r="A814" s="84" t="s">
        <v>1518</v>
      </c>
      <c r="B814" s="55"/>
      <c r="C814" s="87" t="s">
        <v>1359</v>
      </c>
      <c r="D814" s="57" t="s">
        <v>1353</v>
      </c>
      <c r="E814" s="55" t="s">
        <v>498</v>
      </c>
      <c r="F814" s="56">
        <v>10</v>
      </c>
      <c r="G814" s="134"/>
      <c r="H814" s="154">
        <f t="shared" si="14"/>
        <v>0</v>
      </c>
    </row>
    <row r="815" spans="1:8" ht="28.5">
      <c r="A815" s="84" t="s">
        <v>1519</v>
      </c>
      <c r="B815" s="55"/>
      <c r="C815" s="87" t="s">
        <v>1359</v>
      </c>
      <c r="D815" s="78" t="s">
        <v>1354</v>
      </c>
      <c r="E815" s="55" t="s">
        <v>498</v>
      </c>
      <c r="F815" s="56">
        <v>2000</v>
      </c>
      <c r="G815" s="134"/>
      <c r="H815" s="154">
        <f t="shared" si="14"/>
        <v>0</v>
      </c>
    </row>
    <row r="816" spans="1:8" ht="28.5">
      <c r="A816" s="84" t="s">
        <v>1520</v>
      </c>
      <c r="B816" s="55"/>
      <c r="C816" s="87" t="s">
        <v>1359</v>
      </c>
      <c r="D816" s="57" t="s">
        <v>1355</v>
      </c>
      <c r="E816" s="55" t="s">
        <v>498</v>
      </c>
      <c r="F816" s="56">
        <v>300</v>
      </c>
      <c r="G816" s="134"/>
      <c r="H816" s="154">
        <f t="shared" si="14"/>
        <v>0</v>
      </c>
    </row>
    <row r="817" spans="1:9" ht="15">
      <c r="A817" s="5" t="s">
        <v>2096</v>
      </c>
      <c r="B817" s="6" t="s">
        <v>1110</v>
      </c>
      <c r="C817" s="29" t="s">
        <v>547</v>
      </c>
      <c r="D817" s="29" t="s">
        <v>1356</v>
      </c>
      <c r="E817" s="9" t="s">
        <v>547</v>
      </c>
      <c r="F817" s="64" t="s">
        <v>547</v>
      </c>
      <c r="G817" s="150"/>
      <c r="H817" s="156"/>
    </row>
    <row r="818" spans="1:9" ht="28.5">
      <c r="A818" s="84" t="s">
        <v>1521</v>
      </c>
      <c r="B818" s="55"/>
      <c r="C818" s="87" t="s">
        <v>1359</v>
      </c>
      <c r="D818" s="57" t="s">
        <v>1357</v>
      </c>
      <c r="E818" s="55" t="s">
        <v>502</v>
      </c>
      <c r="F818" s="56">
        <v>1</v>
      </c>
      <c r="G818" s="134"/>
      <c r="H818" s="154">
        <f t="shared" si="14"/>
        <v>0</v>
      </c>
    </row>
    <row r="819" spans="1:9" ht="14.25">
      <c r="A819" s="84" t="s">
        <v>159</v>
      </c>
      <c r="B819" s="84"/>
      <c r="C819" s="84" t="s">
        <v>1359</v>
      </c>
      <c r="D819" s="109" t="s">
        <v>160</v>
      </c>
      <c r="E819" s="84" t="s">
        <v>1622</v>
      </c>
      <c r="F819" s="110">
        <v>1</v>
      </c>
      <c r="G819" s="145"/>
      <c r="H819" s="154">
        <f t="shared" si="14"/>
        <v>0</v>
      </c>
    </row>
    <row r="820" spans="1:9" ht="14.25">
      <c r="A820" s="84" t="s">
        <v>161</v>
      </c>
      <c r="B820" s="84"/>
      <c r="C820" s="84" t="s">
        <v>1359</v>
      </c>
      <c r="D820" s="109" t="s">
        <v>162</v>
      </c>
      <c r="E820" s="84" t="s">
        <v>1622</v>
      </c>
      <c r="F820" s="110">
        <v>1</v>
      </c>
      <c r="G820" s="145"/>
      <c r="H820" s="154">
        <f t="shared" si="14"/>
        <v>0</v>
      </c>
    </row>
    <row r="821" spans="1:9" ht="15">
      <c r="A821" s="5" t="s">
        <v>2094</v>
      </c>
      <c r="B821" s="6" t="s">
        <v>1110</v>
      </c>
      <c r="C821" s="29" t="s">
        <v>547</v>
      </c>
      <c r="D821" s="29" t="s">
        <v>1358</v>
      </c>
      <c r="E821" s="9" t="s">
        <v>547</v>
      </c>
      <c r="F821" s="64" t="s">
        <v>547</v>
      </c>
      <c r="G821" s="150"/>
      <c r="H821" s="156"/>
    </row>
    <row r="822" spans="1:9" s="18" customFormat="1" ht="15">
      <c r="A822" s="42" t="s">
        <v>2167</v>
      </c>
      <c r="B822" s="42" t="s">
        <v>1110</v>
      </c>
      <c r="C822" s="43"/>
      <c r="D822" s="44" t="s">
        <v>648</v>
      </c>
      <c r="E822" s="42"/>
      <c r="F822" s="89"/>
      <c r="G822" s="135"/>
      <c r="H822" s="154"/>
      <c r="I822" s="117"/>
    </row>
    <row r="823" spans="1:9" ht="71.25">
      <c r="A823" s="84" t="s">
        <v>1522</v>
      </c>
      <c r="B823" s="55"/>
      <c r="C823" s="87" t="s">
        <v>1359</v>
      </c>
      <c r="D823" s="57" t="s">
        <v>1148</v>
      </c>
      <c r="E823" s="55" t="s">
        <v>502</v>
      </c>
      <c r="F823" s="56">
        <v>1</v>
      </c>
      <c r="G823" s="134"/>
      <c r="H823" s="154">
        <f t="shared" si="14"/>
        <v>0</v>
      </c>
    </row>
    <row r="824" spans="1:9" ht="42.75">
      <c r="A824" s="84" t="s">
        <v>1933</v>
      </c>
      <c r="B824" s="55"/>
      <c r="C824" s="87" t="s">
        <v>1359</v>
      </c>
      <c r="D824" s="57" t="s">
        <v>1147</v>
      </c>
      <c r="E824" s="55" t="s">
        <v>502</v>
      </c>
      <c r="F824" s="56">
        <v>32</v>
      </c>
      <c r="G824" s="134"/>
      <c r="H824" s="154">
        <f t="shared" si="14"/>
        <v>0</v>
      </c>
    </row>
    <row r="825" spans="1:9" ht="42.75">
      <c r="A825" s="84" t="s">
        <v>1244</v>
      </c>
      <c r="B825" s="55"/>
      <c r="C825" s="87" t="s">
        <v>1359</v>
      </c>
      <c r="D825" s="57" t="s">
        <v>1146</v>
      </c>
      <c r="E825" s="55" t="s">
        <v>502</v>
      </c>
      <c r="F825" s="56">
        <v>7</v>
      </c>
      <c r="G825" s="134"/>
      <c r="H825" s="154">
        <f t="shared" si="14"/>
        <v>0</v>
      </c>
    </row>
    <row r="826" spans="1:9" ht="28.5">
      <c r="A826" s="84" t="s">
        <v>1245</v>
      </c>
      <c r="B826" s="55"/>
      <c r="C826" s="87" t="s">
        <v>1359</v>
      </c>
      <c r="D826" s="57" t="s">
        <v>1145</v>
      </c>
      <c r="E826" s="55" t="s">
        <v>502</v>
      </c>
      <c r="F826" s="56">
        <v>1</v>
      </c>
      <c r="G826" s="134"/>
      <c r="H826" s="154">
        <f t="shared" si="14"/>
        <v>0</v>
      </c>
    </row>
    <row r="827" spans="1:9" ht="43.5" customHeight="1">
      <c r="A827" s="84" t="s">
        <v>1246</v>
      </c>
      <c r="B827" s="55"/>
      <c r="C827" s="87" t="s">
        <v>1359</v>
      </c>
      <c r="D827" s="57" t="s">
        <v>1144</v>
      </c>
      <c r="E827" s="55" t="s">
        <v>502</v>
      </c>
      <c r="F827" s="56">
        <v>4</v>
      </c>
      <c r="G827" s="134"/>
      <c r="H827" s="154">
        <f t="shared" si="14"/>
        <v>0</v>
      </c>
    </row>
    <row r="828" spans="1:9" ht="14.25">
      <c r="A828" s="84" t="s">
        <v>1247</v>
      </c>
      <c r="B828" s="55"/>
      <c r="C828" s="87" t="s">
        <v>1359</v>
      </c>
      <c r="D828" s="57" t="s">
        <v>1143</v>
      </c>
      <c r="E828" s="55" t="s">
        <v>502</v>
      </c>
      <c r="F828" s="56">
        <v>9</v>
      </c>
      <c r="G828" s="134"/>
      <c r="H828" s="154">
        <f t="shared" si="14"/>
        <v>0</v>
      </c>
    </row>
    <row r="829" spans="1:9" ht="14.25">
      <c r="A829" s="84" t="s">
        <v>1248</v>
      </c>
      <c r="B829" s="55"/>
      <c r="C829" s="87" t="s">
        <v>1359</v>
      </c>
      <c r="D829" s="57" t="s">
        <v>1142</v>
      </c>
      <c r="E829" s="55" t="s">
        <v>502</v>
      </c>
      <c r="F829" s="56">
        <v>5</v>
      </c>
      <c r="G829" s="134"/>
      <c r="H829" s="154">
        <f t="shared" si="14"/>
        <v>0</v>
      </c>
    </row>
    <row r="830" spans="1:9" ht="14.25">
      <c r="A830" s="84" t="s">
        <v>1249</v>
      </c>
      <c r="B830" s="55"/>
      <c r="C830" s="87" t="s">
        <v>1359</v>
      </c>
      <c r="D830" s="57" t="s">
        <v>1141</v>
      </c>
      <c r="E830" s="55" t="s">
        <v>502</v>
      </c>
      <c r="F830" s="56">
        <v>1</v>
      </c>
      <c r="G830" s="134"/>
      <c r="H830" s="154">
        <f t="shared" si="14"/>
        <v>0</v>
      </c>
    </row>
    <row r="831" spans="1:9" s="18" customFormat="1" ht="15">
      <c r="A831" s="90" t="s">
        <v>2168</v>
      </c>
      <c r="B831" s="90" t="s">
        <v>1110</v>
      </c>
      <c r="C831" s="92"/>
      <c r="D831" s="91" t="s">
        <v>1372</v>
      </c>
      <c r="E831" s="90"/>
      <c r="F831" s="89"/>
      <c r="G831" s="135"/>
      <c r="H831" s="154"/>
      <c r="I831" s="117"/>
    </row>
    <row r="832" spans="1:9" ht="28.5">
      <c r="A832" s="84" t="s">
        <v>1250</v>
      </c>
      <c r="B832" s="55"/>
      <c r="C832" s="87" t="s">
        <v>1359</v>
      </c>
      <c r="D832" s="57" t="s">
        <v>1373</v>
      </c>
      <c r="E832" s="55" t="s">
        <v>498</v>
      </c>
      <c r="F832" s="56">
        <v>400</v>
      </c>
      <c r="G832" s="134"/>
      <c r="H832" s="154">
        <f t="shared" si="14"/>
        <v>0</v>
      </c>
    </row>
    <row r="833" spans="1:9" ht="28.5">
      <c r="A833" s="84" t="s">
        <v>1594</v>
      </c>
      <c r="B833" s="55"/>
      <c r="C833" s="87" t="s">
        <v>1359</v>
      </c>
      <c r="D833" s="78" t="s">
        <v>1592</v>
      </c>
      <c r="E833" s="55" t="s">
        <v>498</v>
      </c>
      <c r="F833" s="56">
        <v>10</v>
      </c>
      <c r="G833" s="134"/>
      <c r="H833" s="154">
        <f t="shared" si="14"/>
        <v>0</v>
      </c>
    </row>
    <row r="834" spans="1:9" ht="28.5">
      <c r="A834" s="84" t="s">
        <v>1251</v>
      </c>
      <c r="B834" s="55"/>
      <c r="C834" s="87" t="s">
        <v>1359</v>
      </c>
      <c r="D834" s="57" t="s">
        <v>710</v>
      </c>
      <c r="E834" s="55" t="s">
        <v>498</v>
      </c>
      <c r="F834" s="56">
        <v>100</v>
      </c>
      <c r="G834" s="134"/>
      <c r="H834" s="154">
        <f t="shared" si="14"/>
        <v>0</v>
      </c>
    </row>
    <row r="835" spans="1:9" ht="28.5">
      <c r="A835" s="84" t="s">
        <v>1252</v>
      </c>
      <c r="B835" s="55"/>
      <c r="C835" s="87" t="s">
        <v>1359</v>
      </c>
      <c r="D835" s="57" t="s">
        <v>711</v>
      </c>
      <c r="E835" s="55" t="s">
        <v>498</v>
      </c>
      <c r="F835" s="56">
        <v>30</v>
      </c>
      <c r="G835" s="134"/>
      <c r="H835" s="154">
        <f t="shared" si="14"/>
        <v>0</v>
      </c>
    </row>
    <row r="836" spans="1:9" ht="28.5">
      <c r="A836" s="84" t="s">
        <v>1253</v>
      </c>
      <c r="B836" s="55"/>
      <c r="C836" s="87" t="s">
        <v>1359</v>
      </c>
      <c r="D836" s="57" t="s">
        <v>712</v>
      </c>
      <c r="E836" s="55" t="s">
        <v>498</v>
      </c>
      <c r="F836" s="56">
        <v>150</v>
      </c>
      <c r="G836" s="134"/>
      <c r="H836" s="154">
        <f t="shared" si="14"/>
        <v>0</v>
      </c>
    </row>
    <row r="837" spans="1:9" ht="43.5" customHeight="1">
      <c r="A837" s="84" t="s">
        <v>329</v>
      </c>
      <c r="B837" s="55"/>
      <c r="C837" s="87" t="s">
        <v>1591</v>
      </c>
      <c r="D837" s="78" t="s">
        <v>328</v>
      </c>
      <c r="E837" s="55" t="s">
        <v>498</v>
      </c>
      <c r="F837" s="56">
        <v>50</v>
      </c>
      <c r="G837" s="134"/>
      <c r="H837" s="154">
        <f t="shared" si="14"/>
        <v>0</v>
      </c>
    </row>
    <row r="838" spans="1:9" ht="28.5">
      <c r="A838" s="84" t="s">
        <v>1254</v>
      </c>
      <c r="B838" s="55"/>
      <c r="C838" s="87" t="s">
        <v>1359</v>
      </c>
      <c r="D838" s="57" t="s">
        <v>1140</v>
      </c>
      <c r="E838" s="55" t="s">
        <v>498</v>
      </c>
      <c r="F838" s="56">
        <v>500</v>
      </c>
      <c r="G838" s="134"/>
      <c r="H838" s="154">
        <f t="shared" si="14"/>
        <v>0</v>
      </c>
    </row>
    <row r="839" spans="1:9" ht="28.5">
      <c r="A839" s="84" t="s">
        <v>1255</v>
      </c>
      <c r="B839" s="55"/>
      <c r="C839" s="87" t="s">
        <v>1359</v>
      </c>
      <c r="D839" s="57" t="s">
        <v>713</v>
      </c>
      <c r="E839" s="55" t="s">
        <v>498</v>
      </c>
      <c r="F839" s="56">
        <v>10</v>
      </c>
      <c r="G839" s="134"/>
      <c r="H839" s="154">
        <f t="shared" si="14"/>
        <v>0</v>
      </c>
    </row>
    <row r="840" spans="1:9" ht="14.25">
      <c r="A840" s="84" t="s">
        <v>1256</v>
      </c>
      <c r="B840" s="55"/>
      <c r="C840" s="87" t="s">
        <v>1359</v>
      </c>
      <c r="D840" s="57" t="s">
        <v>714</v>
      </c>
      <c r="E840" s="55" t="s">
        <v>502</v>
      </c>
      <c r="F840" s="56">
        <v>1</v>
      </c>
      <c r="G840" s="134"/>
      <c r="H840" s="154">
        <f t="shared" si="14"/>
        <v>0</v>
      </c>
    </row>
    <row r="841" spans="1:9" s="18" customFormat="1" ht="15">
      <c r="A841" s="90" t="s">
        <v>2169</v>
      </c>
      <c r="B841" s="90" t="s">
        <v>1110</v>
      </c>
      <c r="C841" s="92"/>
      <c r="D841" s="91" t="s">
        <v>722</v>
      </c>
      <c r="E841" s="90"/>
      <c r="F841" s="89"/>
      <c r="G841" s="135"/>
      <c r="H841" s="154"/>
      <c r="I841" s="117"/>
    </row>
    <row r="842" spans="1:9" ht="28.5">
      <c r="A842" s="10" t="s">
        <v>1257</v>
      </c>
      <c r="B842" s="40"/>
      <c r="C842" s="37" t="s">
        <v>1359</v>
      </c>
      <c r="D842" s="41" t="s">
        <v>1130</v>
      </c>
      <c r="E842" s="40" t="s">
        <v>502</v>
      </c>
      <c r="F842" s="71">
        <v>1</v>
      </c>
      <c r="G842" s="143"/>
      <c r="H842" s="154">
        <f t="shared" si="14"/>
        <v>0</v>
      </c>
    </row>
    <row r="843" spans="1:9" ht="15">
      <c r="A843" s="5" t="s">
        <v>2093</v>
      </c>
      <c r="B843" s="6" t="s">
        <v>1110</v>
      </c>
      <c r="C843" s="29" t="s">
        <v>547</v>
      </c>
      <c r="D843" s="29" t="s">
        <v>1131</v>
      </c>
      <c r="E843" s="9" t="s">
        <v>547</v>
      </c>
      <c r="F843" s="64" t="s">
        <v>547</v>
      </c>
      <c r="G843" s="150"/>
      <c r="H843" s="156"/>
    </row>
    <row r="844" spans="1:9" s="18" customFormat="1" ht="15">
      <c r="A844" s="42" t="s">
        <v>2170</v>
      </c>
      <c r="B844" s="42" t="s">
        <v>1110</v>
      </c>
      <c r="C844" s="43"/>
      <c r="D844" s="44" t="s">
        <v>648</v>
      </c>
      <c r="E844" s="42"/>
      <c r="F844" s="62"/>
      <c r="G844" s="138"/>
      <c r="H844" s="154"/>
      <c r="I844" s="117"/>
    </row>
    <row r="845" spans="1:9" ht="28.5">
      <c r="A845" s="84" t="s">
        <v>1258</v>
      </c>
      <c r="B845" s="55"/>
      <c r="C845" s="87" t="s">
        <v>1359</v>
      </c>
      <c r="D845" s="57" t="s">
        <v>1138</v>
      </c>
      <c r="E845" s="55" t="s">
        <v>502</v>
      </c>
      <c r="F845" s="56">
        <v>4</v>
      </c>
      <c r="G845" s="134"/>
      <c r="H845" s="154">
        <f t="shared" si="14"/>
        <v>0</v>
      </c>
    </row>
    <row r="846" spans="1:9" ht="28.5">
      <c r="A846" s="84" t="s">
        <v>330</v>
      </c>
      <c r="B846" s="55"/>
      <c r="C846" s="87" t="s">
        <v>1359</v>
      </c>
      <c r="D846" s="78" t="s">
        <v>163</v>
      </c>
      <c r="E846" s="55" t="s">
        <v>1622</v>
      </c>
      <c r="F846" s="56">
        <v>3</v>
      </c>
      <c r="G846" s="134"/>
      <c r="H846" s="154">
        <f t="shared" si="14"/>
        <v>0</v>
      </c>
    </row>
    <row r="847" spans="1:9" ht="28.5">
      <c r="A847" s="84" t="s">
        <v>331</v>
      </c>
      <c r="B847" s="55"/>
      <c r="C847" s="87" t="s">
        <v>1359</v>
      </c>
      <c r="D847" s="78" t="s">
        <v>164</v>
      </c>
      <c r="E847" s="55" t="s">
        <v>1622</v>
      </c>
      <c r="F847" s="56">
        <v>3</v>
      </c>
      <c r="G847" s="134"/>
      <c r="H847" s="154">
        <f t="shared" si="14"/>
        <v>0</v>
      </c>
    </row>
    <row r="848" spans="1:9" ht="14.25">
      <c r="A848" s="84" t="s">
        <v>1259</v>
      </c>
      <c r="B848" s="55"/>
      <c r="C848" s="87" t="s">
        <v>1359</v>
      </c>
      <c r="D848" s="57" t="s">
        <v>1139</v>
      </c>
      <c r="E848" s="55" t="s">
        <v>502</v>
      </c>
      <c r="F848" s="56">
        <v>1</v>
      </c>
      <c r="G848" s="134"/>
      <c r="H848" s="154">
        <f t="shared" si="14"/>
        <v>0</v>
      </c>
    </row>
    <row r="849" spans="1:9" ht="14.25">
      <c r="A849" s="84" t="s">
        <v>1260</v>
      </c>
      <c r="B849" s="55"/>
      <c r="C849" s="87" t="s">
        <v>1359</v>
      </c>
      <c r="D849" s="57" t="s">
        <v>1137</v>
      </c>
      <c r="E849" s="55" t="s">
        <v>502</v>
      </c>
      <c r="F849" s="56">
        <v>1</v>
      </c>
      <c r="G849" s="134"/>
      <c r="H849" s="154">
        <f t="shared" si="14"/>
        <v>0</v>
      </c>
    </row>
    <row r="850" spans="1:9" ht="14.25">
      <c r="A850" s="84" t="s">
        <v>1261</v>
      </c>
      <c r="B850" s="55"/>
      <c r="C850" s="87" t="s">
        <v>1359</v>
      </c>
      <c r="D850" s="57" t="s">
        <v>1136</v>
      </c>
      <c r="E850" s="55" t="s">
        <v>502</v>
      </c>
      <c r="F850" s="56">
        <v>1</v>
      </c>
      <c r="G850" s="134"/>
      <c r="H850" s="154">
        <f t="shared" si="14"/>
        <v>0</v>
      </c>
    </row>
    <row r="851" spans="1:9" ht="14.25">
      <c r="A851" s="84" t="s">
        <v>1262</v>
      </c>
      <c r="B851" s="55"/>
      <c r="C851" s="87" t="s">
        <v>1359</v>
      </c>
      <c r="D851" s="57" t="s">
        <v>1135</v>
      </c>
      <c r="E851" s="55" t="s">
        <v>502</v>
      </c>
      <c r="F851" s="56">
        <v>5</v>
      </c>
      <c r="G851" s="134"/>
      <c r="H851" s="154">
        <f t="shared" si="14"/>
        <v>0</v>
      </c>
    </row>
    <row r="852" spans="1:9" ht="14.25">
      <c r="A852" s="84" t="s">
        <v>1263</v>
      </c>
      <c r="B852" s="55"/>
      <c r="C852" s="87" t="s">
        <v>1359</v>
      </c>
      <c r="D852" s="57" t="s">
        <v>1134</v>
      </c>
      <c r="E852" s="55" t="s">
        <v>502</v>
      </c>
      <c r="F852" s="56">
        <v>5</v>
      </c>
      <c r="G852" s="134"/>
      <c r="H852" s="154">
        <f t="shared" si="14"/>
        <v>0</v>
      </c>
    </row>
    <row r="853" spans="1:9" ht="42" customHeight="1">
      <c r="A853" s="84" t="s">
        <v>333</v>
      </c>
      <c r="B853" s="55"/>
      <c r="C853" s="87" t="s">
        <v>1359</v>
      </c>
      <c r="D853" s="78" t="s">
        <v>332</v>
      </c>
      <c r="E853" s="55" t="s">
        <v>502</v>
      </c>
      <c r="F853" s="56">
        <v>6</v>
      </c>
      <c r="G853" s="134"/>
      <c r="H853" s="154">
        <f t="shared" si="14"/>
        <v>0</v>
      </c>
    </row>
    <row r="854" spans="1:9" ht="14.25">
      <c r="A854" s="84" t="s">
        <v>1264</v>
      </c>
      <c r="B854" s="55"/>
      <c r="C854" s="87" t="s">
        <v>1359</v>
      </c>
      <c r="D854" s="57" t="s">
        <v>1133</v>
      </c>
      <c r="E854" s="55" t="s">
        <v>502</v>
      </c>
      <c r="F854" s="56">
        <v>1</v>
      </c>
      <c r="G854" s="134"/>
      <c r="H854" s="154">
        <f t="shared" si="14"/>
        <v>0</v>
      </c>
    </row>
    <row r="855" spans="1:9" ht="28.5">
      <c r="A855" s="84" t="s">
        <v>1265</v>
      </c>
      <c r="B855" s="55"/>
      <c r="C855" s="87" t="s">
        <v>1359</v>
      </c>
      <c r="D855" s="57" t="s">
        <v>1132</v>
      </c>
      <c r="E855" s="55" t="s">
        <v>502</v>
      </c>
      <c r="F855" s="56">
        <v>5</v>
      </c>
      <c r="G855" s="134"/>
      <c r="H855" s="154">
        <f t="shared" si="14"/>
        <v>0</v>
      </c>
    </row>
    <row r="856" spans="1:9" ht="14.25">
      <c r="A856" s="84" t="s">
        <v>1266</v>
      </c>
      <c r="B856" s="55"/>
      <c r="C856" s="87" t="s">
        <v>1359</v>
      </c>
      <c r="D856" s="57" t="s">
        <v>1213</v>
      </c>
      <c r="E856" s="55" t="s">
        <v>502</v>
      </c>
      <c r="F856" s="56">
        <v>1</v>
      </c>
      <c r="G856" s="134"/>
      <c r="H856" s="154">
        <f t="shared" si="14"/>
        <v>0</v>
      </c>
    </row>
    <row r="857" spans="1:9" ht="28.5">
      <c r="A857" s="84" t="s">
        <v>337</v>
      </c>
      <c r="B857" s="55"/>
      <c r="C857" s="87" t="s">
        <v>1359</v>
      </c>
      <c r="D857" s="78" t="s">
        <v>334</v>
      </c>
      <c r="E857" s="55" t="s">
        <v>502</v>
      </c>
      <c r="F857" s="56">
        <v>2</v>
      </c>
      <c r="G857" s="134"/>
      <c r="H857" s="154">
        <f t="shared" si="14"/>
        <v>0</v>
      </c>
    </row>
    <row r="858" spans="1:9" ht="28.5">
      <c r="A858" s="84" t="s">
        <v>338</v>
      </c>
      <c r="B858" s="55"/>
      <c r="C858" s="87" t="s">
        <v>1359</v>
      </c>
      <c r="D858" s="78" t="s">
        <v>336</v>
      </c>
      <c r="E858" s="55" t="s">
        <v>515</v>
      </c>
      <c r="F858" s="56">
        <v>1</v>
      </c>
      <c r="G858" s="134"/>
      <c r="H858" s="154">
        <f t="shared" si="14"/>
        <v>0</v>
      </c>
    </row>
    <row r="859" spans="1:9" ht="42.75">
      <c r="A859" s="84" t="s">
        <v>335</v>
      </c>
      <c r="B859" s="55"/>
      <c r="C859" s="87" t="s">
        <v>1359</v>
      </c>
      <c r="D859" s="78" t="s">
        <v>339</v>
      </c>
      <c r="E859" s="55" t="s">
        <v>1622</v>
      </c>
      <c r="F859" s="56">
        <v>1</v>
      </c>
      <c r="G859" s="134"/>
      <c r="H859" s="154">
        <f t="shared" si="14"/>
        <v>0</v>
      </c>
    </row>
    <row r="860" spans="1:9" ht="57">
      <c r="A860" s="84" t="s">
        <v>342</v>
      </c>
      <c r="B860" s="55"/>
      <c r="C860" s="87" t="s">
        <v>1591</v>
      </c>
      <c r="D860" s="78" t="s">
        <v>341</v>
      </c>
      <c r="E860" s="55" t="s">
        <v>1622</v>
      </c>
      <c r="F860" s="56">
        <v>1</v>
      </c>
      <c r="G860" s="134"/>
      <c r="H860" s="154">
        <f t="shared" si="14"/>
        <v>0</v>
      </c>
    </row>
    <row r="861" spans="1:9" s="18" customFormat="1" ht="15">
      <c r="A861" s="90" t="s">
        <v>2171</v>
      </c>
      <c r="B861" s="90" t="s">
        <v>1110</v>
      </c>
      <c r="C861" s="92"/>
      <c r="D861" s="91" t="s">
        <v>1372</v>
      </c>
      <c r="E861" s="90"/>
      <c r="F861" s="89"/>
      <c r="G861" s="135"/>
      <c r="H861" s="154"/>
      <c r="I861" s="117"/>
    </row>
    <row r="862" spans="1:9" ht="28.5">
      <c r="A862" s="84" t="s">
        <v>1585</v>
      </c>
      <c r="B862" s="55"/>
      <c r="C862" s="87" t="s">
        <v>1359</v>
      </c>
      <c r="D862" s="57" t="s">
        <v>723</v>
      </c>
      <c r="E862" s="55" t="s">
        <v>502</v>
      </c>
      <c r="F862" s="56">
        <v>1</v>
      </c>
      <c r="G862" s="134"/>
      <c r="H862" s="154">
        <f t="shared" si="14"/>
        <v>0</v>
      </c>
    </row>
    <row r="863" spans="1:9" ht="14.25">
      <c r="A863" s="84" t="s">
        <v>1586</v>
      </c>
      <c r="B863" s="55"/>
      <c r="C863" s="87" t="s">
        <v>1359</v>
      </c>
      <c r="D863" s="57" t="s">
        <v>1512</v>
      </c>
      <c r="E863" s="55" t="s">
        <v>502</v>
      </c>
      <c r="F863" s="56">
        <v>14</v>
      </c>
      <c r="G863" s="134"/>
      <c r="H863" s="154">
        <f t="shared" si="14"/>
        <v>0</v>
      </c>
    </row>
    <row r="864" spans="1:9" ht="14.25">
      <c r="A864" s="84" t="s">
        <v>1587</v>
      </c>
      <c r="B864" s="55"/>
      <c r="C864" s="87" t="s">
        <v>1359</v>
      </c>
      <c r="D864" s="57" t="s">
        <v>1523</v>
      </c>
      <c r="E864" s="55" t="s">
        <v>502</v>
      </c>
      <c r="F864" s="56">
        <v>10</v>
      </c>
      <c r="G864" s="134"/>
      <c r="H864" s="154">
        <f t="shared" si="14"/>
        <v>0</v>
      </c>
    </row>
    <row r="865" spans="1:9" ht="28.5">
      <c r="A865" s="84" t="s">
        <v>344</v>
      </c>
      <c r="B865" s="55"/>
      <c r="C865" s="87" t="s">
        <v>1359</v>
      </c>
      <c r="D865" s="78" t="s">
        <v>345</v>
      </c>
      <c r="E865" s="55" t="s">
        <v>498</v>
      </c>
      <c r="F865" s="56">
        <v>600</v>
      </c>
      <c r="G865" s="134"/>
      <c r="H865" s="154">
        <f t="shared" si="14"/>
        <v>0</v>
      </c>
    </row>
    <row r="866" spans="1:9" ht="27.75" customHeight="1">
      <c r="A866" s="84" t="s">
        <v>347</v>
      </c>
      <c r="B866" s="55"/>
      <c r="C866" s="87" t="s">
        <v>1359</v>
      </c>
      <c r="D866" s="78" t="s">
        <v>346</v>
      </c>
      <c r="E866" s="55" t="s">
        <v>502</v>
      </c>
      <c r="F866" s="56">
        <v>9</v>
      </c>
      <c r="G866" s="134"/>
      <c r="H866" s="154">
        <f t="shared" si="14"/>
        <v>0</v>
      </c>
    </row>
    <row r="867" spans="1:9" ht="28.5">
      <c r="A867" s="84" t="s">
        <v>349</v>
      </c>
      <c r="B867" s="55"/>
      <c r="C867" s="87" t="s">
        <v>1359</v>
      </c>
      <c r="D867" s="78" t="s">
        <v>348</v>
      </c>
      <c r="E867" s="55" t="s">
        <v>502</v>
      </c>
      <c r="F867" s="56">
        <v>10</v>
      </c>
      <c r="G867" s="134"/>
      <c r="H867" s="154">
        <f t="shared" si="14"/>
        <v>0</v>
      </c>
    </row>
    <row r="868" spans="1:9" ht="28.5">
      <c r="A868" s="84" t="s">
        <v>1588</v>
      </c>
      <c r="B868" s="55"/>
      <c r="C868" s="87" t="s">
        <v>1359</v>
      </c>
      <c r="D868" s="57" t="s">
        <v>1515</v>
      </c>
      <c r="E868" s="55" t="s">
        <v>498</v>
      </c>
      <c r="F868" s="56">
        <v>120</v>
      </c>
      <c r="G868" s="134"/>
      <c r="H868" s="154">
        <f t="shared" si="14"/>
        <v>0</v>
      </c>
    </row>
    <row r="869" spans="1:9" s="18" customFormat="1" ht="15">
      <c r="A869" s="42" t="s">
        <v>2201</v>
      </c>
      <c r="B869" s="42" t="s">
        <v>1110</v>
      </c>
      <c r="C869" s="43"/>
      <c r="D869" s="44" t="s">
        <v>722</v>
      </c>
      <c r="E869" s="42"/>
      <c r="F869" s="62"/>
      <c r="G869" s="138"/>
      <c r="H869" s="154"/>
      <c r="I869" s="117"/>
    </row>
    <row r="870" spans="1:9" ht="14.25">
      <c r="A870" s="10" t="s">
        <v>1589</v>
      </c>
      <c r="B870" s="40"/>
      <c r="C870" s="37" t="s">
        <v>1359</v>
      </c>
      <c r="D870" s="41" t="s">
        <v>1932</v>
      </c>
      <c r="E870" s="40" t="s">
        <v>502</v>
      </c>
      <c r="F870" s="71">
        <v>1</v>
      </c>
      <c r="G870" s="143"/>
      <c r="H870" s="154">
        <f t="shared" si="14"/>
        <v>0</v>
      </c>
    </row>
    <row r="871" spans="1:9" ht="15">
      <c r="A871" s="5" t="s">
        <v>2092</v>
      </c>
      <c r="B871" s="6" t="s">
        <v>1110</v>
      </c>
      <c r="C871" s="29" t="s">
        <v>547</v>
      </c>
      <c r="D871" s="29" t="s">
        <v>1934</v>
      </c>
      <c r="E871" s="9" t="s">
        <v>547</v>
      </c>
      <c r="F871" s="64" t="s">
        <v>547</v>
      </c>
      <c r="G871" s="150"/>
      <c r="H871" s="156"/>
    </row>
    <row r="872" spans="1:9" s="18" customFormat="1" ht="15">
      <c r="A872" s="90" t="s">
        <v>2202</v>
      </c>
      <c r="B872" s="90" t="s">
        <v>1110</v>
      </c>
      <c r="C872" s="92"/>
      <c r="D872" s="91" t="s">
        <v>648</v>
      </c>
      <c r="E872" s="90"/>
      <c r="F872" s="89"/>
      <c r="G872" s="135"/>
      <c r="H872" s="154"/>
      <c r="I872" s="117"/>
    </row>
    <row r="873" spans="1:9" ht="28.5">
      <c r="A873" s="84" t="s">
        <v>350</v>
      </c>
      <c r="B873" s="55"/>
      <c r="C873" s="87" t="s">
        <v>1359</v>
      </c>
      <c r="D873" s="78" t="s">
        <v>1537</v>
      </c>
      <c r="E873" s="55" t="s">
        <v>502</v>
      </c>
      <c r="F873" s="56">
        <v>1</v>
      </c>
      <c r="G873" s="134"/>
      <c r="H873" s="154">
        <f t="shared" si="14"/>
        <v>0</v>
      </c>
    </row>
    <row r="874" spans="1:9" ht="42.75">
      <c r="A874" s="84" t="s">
        <v>2078</v>
      </c>
      <c r="B874" s="55"/>
      <c r="C874" s="87" t="s">
        <v>1359</v>
      </c>
      <c r="D874" s="78" t="s">
        <v>978</v>
      </c>
      <c r="E874" s="55" t="s">
        <v>502</v>
      </c>
      <c r="F874" s="56">
        <v>1</v>
      </c>
      <c r="G874" s="134"/>
      <c r="H874" s="154">
        <f t="shared" si="14"/>
        <v>0</v>
      </c>
    </row>
    <row r="875" spans="1:9" ht="14.25">
      <c r="A875" s="84" t="s">
        <v>1590</v>
      </c>
      <c r="B875" s="55"/>
      <c r="C875" s="87" t="s">
        <v>1359</v>
      </c>
      <c r="D875" s="57" t="s">
        <v>1935</v>
      </c>
      <c r="E875" s="55" t="s">
        <v>502</v>
      </c>
      <c r="F875" s="56">
        <v>1</v>
      </c>
      <c r="G875" s="134"/>
      <c r="H875" s="154">
        <f t="shared" ref="H875:H938" si="15">ROUND(F875*G875,2)</f>
        <v>0</v>
      </c>
    </row>
    <row r="876" spans="1:9" ht="28.5">
      <c r="A876" s="84" t="s">
        <v>981</v>
      </c>
      <c r="B876" s="55"/>
      <c r="C876" s="87" t="s">
        <v>1359</v>
      </c>
      <c r="D876" s="78" t="s">
        <v>979</v>
      </c>
      <c r="E876" s="55" t="s">
        <v>1622</v>
      </c>
      <c r="F876" s="56">
        <v>2</v>
      </c>
      <c r="G876" s="134"/>
      <c r="H876" s="154">
        <f t="shared" si="15"/>
        <v>0</v>
      </c>
    </row>
    <row r="877" spans="1:9" ht="27" customHeight="1">
      <c r="A877" s="84" t="s">
        <v>982</v>
      </c>
      <c r="B877" s="55"/>
      <c r="C877" s="87" t="s">
        <v>1359</v>
      </c>
      <c r="D877" s="78" t="s">
        <v>980</v>
      </c>
      <c r="E877" s="55" t="s">
        <v>1622</v>
      </c>
      <c r="F877" s="56">
        <v>7</v>
      </c>
      <c r="G877" s="134"/>
      <c r="H877" s="154">
        <f t="shared" si="15"/>
        <v>0</v>
      </c>
    </row>
    <row r="878" spans="1:9" ht="14.25">
      <c r="A878" s="84" t="s">
        <v>984</v>
      </c>
      <c r="B878" s="55"/>
      <c r="C878" s="87" t="s">
        <v>1359</v>
      </c>
      <c r="D878" s="78" t="s">
        <v>983</v>
      </c>
      <c r="E878" s="55" t="s">
        <v>1622</v>
      </c>
      <c r="F878" s="56">
        <v>17</v>
      </c>
      <c r="G878" s="134"/>
      <c r="H878" s="154">
        <f t="shared" si="15"/>
        <v>0</v>
      </c>
    </row>
    <row r="879" spans="1:9" ht="28.5">
      <c r="A879" s="84" t="s">
        <v>986</v>
      </c>
      <c r="B879" s="55"/>
      <c r="C879" s="87" t="s">
        <v>1359</v>
      </c>
      <c r="D879" s="78" t="s">
        <v>985</v>
      </c>
      <c r="E879" s="55" t="s">
        <v>1622</v>
      </c>
      <c r="F879" s="56">
        <v>1</v>
      </c>
      <c r="G879" s="134"/>
      <c r="H879" s="154">
        <f t="shared" si="15"/>
        <v>0</v>
      </c>
    </row>
    <row r="880" spans="1:9" ht="28.5">
      <c r="A880" s="84" t="s">
        <v>166</v>
      </c>
      <c r="B880" s="55"/>
      <c r="C880" s="87" t="s">
        <v>1359</v>
      </c>
      <c r="D880" s="78" t="s">
        <v>165</v>
      </c>
      <c r="E880" s="55" t="s">
        <v>1622</v>
      </c>
      <c r="F880" s="56">
        <v>1</v>
      </c>
      <c r="G880" s="134"/>
      <c r="H880" s="154">
        <f t="shared" si="15"/>
        <v>0</v>
      </c>
    </row>
    <row r="881" spans="1:9" s="18" customFormat="1" ht="15">
      <c r="A881" s="90" t="s">
        <v>2203</v>
      </c>
      <c r="B881" s="90" t="s">
        <v>1110</v>
      </c>
      <c r="C881" s="92"/>
      <c r="D881" s="91" t="s">
        <v>1372</v>
      </c>
      <c r="E881" s="90"/>
      <c r="F881" s="89"/>
      <c r="G881" s="135"/>
      <c r="H881" s="154"/>
      <c r="I881" s="117"/>
    </row>
    <row r="882" spans="1:9" ht="28.5">
      <c r="A882" s="84" t="s">
        <v>1596</v>
      </c>
      <c r="B882" s="55"/>
      <c r="C882" s="87" t="s">
        <v>1359</v>
      </c>
      <c r="D882" s="57" t="s">
        <v>1242</v>
      </c>
      <c r="E882" s="55" t="s">
        <v>498</v>
      </c>
      <c r="F882" s="56">
        <v>3000</v>
      </c>
      <c r="G882" s="134"/>
      <c r="H882" s="154">
        <f t="shared" si="15"/>
        <v>0</v>
      </c>
    </row>
    <row r="883" spans="1:9" ht="28.5">
      <c r="A883" s="84" t="s">
        <v>987</v>
      </c>
      <c r="B883" s="55"/>
      <c r="C883" s="87" t="s">
        <v>1359</v>
      </c>
      <c r="D883" s="78" t="s">
        <v>989</v>
      </c>
      <c r="E883" s="55" t="s">
        <v>498</v>
      </c>
      <c r="F883" s="56">
        <v>500</v>
      </c>
      <c r="G883" s="134"/>
      <c r="H883" s="154">
        <f t="shared" si="15"/>
        <v>0</v>
      </c>
    </row>
    <row r="884" spans="1:9" ht="28.5">
      <c r="A884" s="84" t="s">
        <v>988</v>
      </c>
      <c r="B884" s="55"/>
      <c r="C884" s="87" t="s">
        <v>1359</v>
      </c>
      <c r="D884" s="78" t="s">
        <v>990</v>
      </c>
      <c r="E884" s="55" t="s">
        <v>498</v>
      </c>
      <c r="F884" s="56">
        <v>120</v>
      </c>
      <c r="G884" s="134"/>
      <c r="H884" s="154">
        <f t="shared" si="15"/>
        <v>0</v>
      </c>
    </row>
    <row r="885" spans="1:9" s="18" customFormat="1" ht="15">
      <c r="A885" s="42" t="s">
        <v>2204</v>
      </c>
      <c r="B885" s="42" t="s">
        <v>1110</v>
      </c>
      <c r="C885" s="43"/>
      <c r="D885" s="44" t="s">
        <v>722</v>
      </c>
      <c r="E885" s="42"/>
      <c r="F885" s="62"/>
      <c r="G885" s="138"/>
      <c r="H885" s="154"/>
      <c r="I885" s="117"/>
    </row>
    <row r="886" spans="1:9" ht="14.25">
      <c r="A886" s="10" t="s">
        <v>1600</v>
      </c>
      <c r="B886" s="40"/>
      <c r="C886" s="37" t="s">
        <v>1359</v>
      </c>
      <c r="D886" s="41" t="s">
        <v>1936</v>
      </c>
      <c r="E886" s="40" t="s">
        <v>502</v>
      </c>
      <c r="F886" s="71">
        <v>1</v>
      </c>
      <c r="G886" s="143"/>
      <c r="H886" s="154">
        <f t="shared" si="15"/>
        <v>0</v>
      </c>
    </row>
    <row r="887" spans="1:9" ht="15">
      <c r="A887" s="5" t="s">
        <v>2091</v>
      </c>
      <c r="B887" s="6" t="s">
        <v>1110</v>
      </c>
      <c r="C887" s="29" t="s">
        <v>547</v>
      </c>
      <c r="D887" s="29" t="s">
        <v>1937</v>
      </c>
      <c r="E887" s="9" t="s">
        <v>547</v>
      </c>
      <c r="F887" s="64" t="s">
        <v>547</v>
      </c>
      <c r="G887" s="150"/>
      <c r="H887" s="156"/>
    </row>
    <row r="888" spans="1:9" s="18" customFormat="1" ht="15">
      <c r="A888" s="42" t="s">
        <v>2194</v>
      </c>
      <c r="B888" s="42" t="s">
        <v>1110</v>
      </c>
      <c r="C888" s="43"/>
      <c r="D888" s="44" t="s">
        <v>648</v>
      </c>
      <c r="E888" s="42"/>
      <c r="F888" s="62"/>
      <c r="G888" s="138"/>
      <c r="H888" s="154"/>
      <c r="I888" s="117"/>
    </row>
    <row r="889" spans="1:9" ht="14.25">
      <c r="A889" s="10" t="s">
        <v>1601</v>
      </c>
      <c r="B889" s="40"/>
      <c r="C889" s="37" t="s">
        <v>1359</v>
      </c>
      <c r="D889" s="41" t="s">
        <v>1938</v>
      </c>
      <c r="E889" s="40" t="s">
        <v>502</v>
      </c>
      <c r="F889" s="71">
        <v>1</v>
      </c>
      <c r="G889" s="143"/>
      <c r="H889" s="154">
        <f t="shared" si="15"/>
        <v>0</v>
      </c>
    </row>
    <row r="890" spans="1:9" ht="14.25">
      <c r="A890" s="84" t="s">
        <v>1602</v>
      </c>
      <c r="B890" s="55"/>
      <c r="C890" s="87" t="s">
        <v>1359</v>
      </c>
      <c r="D890" s="57" t="s">
        <v>1939</v>
      </c>
      <c r="E890" s="55" t="s">
        <v>502</v>
      </c>
      <c r="F890" s="56">
        <v>2</v>
      </c>
      <c r="G890" s="134"/>
      <c r="H890" s="154">
        <f t="shared" si="15"/>
        <v>0</v>
      </c>
    </row>
    <row r="891" spans="1:9" ht="14.25">
      <c r="A891" s="84" t="s">
        <v>1603</v>
      </c>
      <c r="B891" s="55"/>
      <c r="C891" s="87" t="s">
        <v>1359</v>
      </c>
      <c r="D891" s="57" t="s">
        <v>1940</v>
      </c>
      <c r="E891" s="55" t="s">
        <v>502</v>
      </c>
      <c r="F891" s="56">
        <v>1</v>
      </c>
      <c r="G891" s="134"/>
      <c r="H891" s="154">
        <f t="shared" si="15"/>
        <v>0</v>
      </c>
    </row>
    <row r="892" spans="1:9" ht="28.5">
      <c r="A892" s="84" t="s">
        <v>167</v>
      </c>
      <c r="B892" s="55"/>
      <c r="C892" s="87" t="s">
        <v>1359</v>
      </c>
      <c r="D892" s="78" t="s">
        <v>168</v>
      </c>
      <c r="E892" s="55" t="s">
        <v>502</v>
      </c>
      <c r="F892" s="56">
        <v>1</v>
      </c>
      <c r="G892" s="134"/>
      <c r="H892" s="154">
        <f t="shared" si="15"/>
        <v>0</v>
      </c>
    </row>
    <row r="893" spans="1:9" ht="14.25">
      <c r="A893" s="84" t="s">
        <v>1639</v>
      </c>
      <c r="B893" s="55"/>
      <c r="C893" s="87" t="s">
        <v>1359</v>
      </c>
      <c r="D893" s="57" t="s">
        <v>1941</v>
      </c>
      <c r="E893" s="55" t="s">
        <v>502</v>
      </c>
      <c r="F893" s="56">
        <v>1</v>
      </c>
      <c r="G893" s="134"/>
      <c r="H893" s="154">
        <f t="shared" si="15"/>
        <v>0</v>
      </c>
    </row>
    <row r="894" spans="1:9" ht="28.5">
      <c r="A894" s="84" t="s">
        <v>1481</v>
      </c>
      <c r="B894" s="55"/>
      <c r="C894" s="87" t="s">
        <v>1591</v>
      </c>
      <c r="D894" s="78" t="s">
        <v>1480</v>
      </c>
      <c r="E894" s="55" t="s">
        <v>1622</v>
      </c>
      <c r="F894" s="56">
        <v>7</v>
      </c>
      <c r="G894" s="134"/>
      <c r="H894" s="154">
        <f t="shared" si="15"/>
        <v>0</v>
      </c>
    </row>
    <row r="895" spans="1:9" s="18" customFormat="1" ht="15">
      <c r="A895" s="90" t="s">
        <v>2195</v>
      </c>
      <c r="B895" s="90" t="s">
        <v>1110</v>
      </c>
      <c r="C895" s="92"/>
      <c r="D895" s="91" t="s">
        <v>1372</v>
      </c>
      <c r="E895" s="90"/>
      <c r="F895" s="89"/>
      <c r="G895" s="135"/>
      <c r="H895" s="154"/>
      <c r="I895" s="117"/>
    </row>
    <row r="896" spans="1:9" ht="14.25">
      <c r="A896" s="84" t="s">
        <v>1640</v>
      </c>
      <c r="B896" s="55"/>
      <c r="C896" s="87" t="s">
        <v>1359</v>
      </c>
      <c r="D896" s="57" t="s">
        <v>1942</v>
      </c>
      <c r="E896" s="55" t="s">
        <v>502</v>
      </c>
      <c r="F896" s="56">
        <v>1</v>
      </c>
      <c r="G896" s="134"/>
      <c r="H896" s="154">
        <f t="shared" si="15"/>
        <v>0</v>
      </c>
    </row>
    <row r="897" spans="1:9" ht="14.25">
      <c r="A897" s="84" t="s">
        <v>1641</v>
      </c>
      <c r="B897" s="55"/>
      <c r="C897" s="87" t="s">
        <v>1359</v>
      </c>
      <c r="D897" s="57" t="s">
        <v>1240</v>
      </c>
      <c r="E897" s="55" t="s">
        <v>502</v>
      </c>
      <c r="F897" s="56">
        <v>15</v>
      </c>
      <c r="G897" s="134"/>
      <c r="H897" s="154">
        <f t="shared" si="15"/>
        <v>0</v>
      </c>
    </row>
    <row r="898" spans="1:9" ht="14.25">
      <c r="A898" s="84" t="s">
        <v>1642</v>
      </c>
      <c r="B898" s="55"/>
      <c r="C898" s="87" t="s">
        <v>1359</v>
      </c>
      <c r="D898" s="57" t="s">
        <v>1523</v>
      </c>
      <c r="E898" s="55" t="s">
        <v>502</v>
      </c>
      <c r="F898" s="56">
        <v>9</v>
      </c>
      <c r="G898" s="134"/>
      <c r="H898" s="154">
        <f t="shared" si="15"/>
        <v>0</v>
      </c>
    </row>
    <row r="899" spans="1:9" ht="28.5">
      <c r="A899" s="84" t="s">
        <v>1647</v>
      </c>
      <c r="B899" s="55"/>
      <c r="C899" s="87" t="s">
        <v>1359</v>
      </c>
      <c r="D899" s="57" t="s">
        <v>1931</v>
      </c>
      <c r="E899" s="55" t="s">
        <v>498</v>
      </c>
      <c r="F899" s="56">
        <v>300</v>
      </c>
      <c r="G899" s="134"/>
      <c r="H899" s="154">
        <f t="shared" si="15"/>
        <v>0</v>
      </c>
    </row>
    <row r="900" spans="1:9" ht="14.25">
      <c r="A900" s="84" t="s">
        <v>1648</v>
      </c>
      <c r="B900" s="55"/>
      <c r="C900" s="87" t="s">
        <v>1359</v>
      </c>
      <c r="D900" s="57" t="s">
        <v>1241</v>
      </c>
      <c r="E900" s="55" t="s">
        <v>502</v>
      </c>
      <c r="F900" s="56">
        <v>9</v>
      </c>
      <c r="G900" s="134"/>
      <c r="H900" s="154">
        <f t="shared" si="15"/>
        <v>0</v>
      </c>
    </row>
    <row r="901" spans="1:9" ht="14.25">
      <c r="A901" s="84" t="s">
        <v>1649</v>
      </c>
      <c r="B901" s="55"/>
      <c r="C901" s="87" t="s">
        <v>1359</v>
      </c>
      <c r="D901" s="57" t="s">
        <v>1514</v>
      </c>
      <c r="E901" s="55" t="s">
        <v>502</v>
      </c>
      <c r="F901" s="56">
        <v>9</v>
      </c>
      <c r="G901" s="134"/>
      <c r="H901" s="154">
        <f t="shared" si="15"/>
        <v>0</v>
      </c>
    </row>
    <row r="902" spans="1:9" s="18" customFormat="1" ht="15">
      <c r="A902" s="90" t="s">
        <v>2196</v>
      </c>
      <c r="B902" s="90" t="s">
        <v>1110</v>
      </c>
      <c r="C902" s="92"/>
      <c r="D902" s="91" t="s">
        <v>722</v>
      </c>
      <c r="E902" s="90"/>
      <c r="F902" s="89"/>
      <c r="G902" s="135"/>
      <c r="H902" s="154"/>
      <c r="I902" s="117"/>
    </row>
    <row r="903" spans="1:9" ht="14.25">
      <c r="A903" s="84" t="s">
        <v>1650</v>
      </c>
      <c r="B903" s="55"/>
      <c r="C903" s="87" t="s">
        <v>1359</v>
      </c>
      <c r="D903" s="57" t="s">
        <v>1243</v>
      </c>
      <c r="E903" s="55" t="s">
        <v>502</v>
      </c>
      <c r="F903" s="56">
        <v>1</v>
      </c>
      <c r="G903" s="134"/>
      <c r="H903" s="154">
        <f t="shared" si="15"/>
        <v>0</v>
      </c>
    </row>
    <row r="904" spans="1:9" ht="15">
      <c r="A904" s="19" t="s">
        <v>2197</v>
      </c>
      <c r="B904" s="20" t="s">
        <v>1110</v>
      </c>
      <c r="C904" s="20" t="s">
        <v>1359</v>
      </c>
      <c r="D904" s="30" t="s">
        <v>1482</v>
      </c>
      <c r="E904" s="22"/>
      <c r="F904" s="67"/>
      <c r="G904" s="133"/>
      <c r="H904" s="154"/>
    </row>
    <row r="905" spans="1:9" ht="15">
      <c r="A905" s="19" t="s">
        <v>2198</v>
      </c>
      <c r="B905" s="90" t="s">
        <v>1110</v>
      </c>
      <c r="C905" s="87"/>
      <c r="D905" s="91" t="s">
        <v>1483</v>
      </c>
      <c r="E905" s="55"/>
      <c r="F905" s="56"/>
      <c r="G905" s="134"/>
      <c r="H905" s="154"/>
    </row>
    <row r="906" spans="1:9" ht="28.5">
      <c r="A906" s="84" t="s">
        <v>1490</v>
      </c>
      <c r="B906" s="55"/>
      <c r="C906" s="87" t="s">
        <v>1359</v>
      </c>
      <c r="D906" s="78" t="s">
        <v>1486</v>
      </c>
      <c r="E906" s="55" t="s">
        <v>502</v>
      </c>
      <c r="F906" s="56">
        <v>8</v>
      </c>
      <c r="G906" s="134"/>
      <c r="H906" s="154">
        <f t="shared" si="15"/>
        <v>0</v>
      </c>
    </row>
    <row r="907" spans="1:9" ht="28.5">
      <c r="A907" s="84" t="s">
        <v>1491</v>
      </c>
      <c r="B907" s="55"/>
      <c r="C907" s="87" t="s">
        <v>1359</v>
      </c>
      <c r="D907" s="78" t="s">
        <v>1487</v>
      </c>
      <c r="E907" s="55" t="s">
        <v>502</v>
      </c>
      <c r="F907" s="56">
        <v>8</v>
      </c>
      <c r="G907" s="134"/>
      <c r="H907" s="154">
        <f t="shared" si="15"/>
        <v>0</v>
      </c>
    </row>
    <row r="908" spans="1:9" ht="28.5">
      <c r="A908" s="84" t="s">
        <v>1492</v>
      </c>
      <c r="B908" s="55"/>
      <c r="C908" s="87" t="s">
        <v>1359</v>
      </c>
      <c r="D908" s="78" t="s">
        <v>169</v>
      </c>
      <c r="E908" s="55" t="s">
        <v>502</v>
      </c>
      <c r="F908" s="56">
        <v>1</v>
      </c>
      <c r="G908" s="134"/>
      <c r="H908" s="154">
        <f t="shared" si="15"/>
        <v>0</v>
      </c>
    </row>
    <row r="909" spans="1:9" ht="14.25">
      <c r="A909" s="84" t="s">
        <v>1493</v>
      </c>
      <c r="B909" s="55"/>
      <c r="C909" s="87" t="s">
        <v>1359</v>
      </c>
      <c r="D909" s="78" t="s">
        <v>170</v>
      </c>
      <c r="E909" s="55" t="s">
        <v>502</v>
      </c>
      <c r="F909" s="56">
        <v>1</v>
      </c>
      <c r="G909" s="134"/>
      <c r="H909" s="154">
        <f t="shared" si="15"/>
        <v>0</v>
      </c>
    </row>
    <row r="910" spans="1:9" ht="28.5">
      <c r="A910" s="84" t="s">
        <v>1494</v>
      </c>
      <c r="B910" s="55"/>
      <c r="C910" s="87" t="s">
        <v>1359</v>
      </c>
      <c r="D910" s="78" t="s">
        <v>171</v>
      </c>
      <c r="E910" s="55" t="s">
        <v>502</v>
      </c>
      <c r="F910" s="56">
        <v>8</v>
      </c>
      <c r="G910" s="134"/>
      <c r="H910" s="154">
        <f t="shared" si="15"/>
        <v>0</v>
      </c>
    </row>
    <row r="911" spans="1:9" ht="42.75">
      <c r="A911" s="84" t="s">
        <v>1495</v>
      </c>
      <c r="B911" s="55"/>
      <c r="C911" s="87" t="s">
        <v>1359</v>
      </c>
      <c r="D911" s="78" t="s">
        <v>1489</v>
      </c>
      <c r="E911" s="55" t="s">
        <v>502</v>
      </c>
      <c r="F911" s="56">
        <v>1</v>
      </c>
      <c r="G911" s="134"/>
      <c r="H911" s="154">
        <f t="shared" si="15"/>
        <v>0</v>
      </c>
    </row>
    <row r="912" spans="1:9" ht="14.25">
      <c r="A912" s="84" t="s">
        <v>1496</v>
      </c>
      <c r="B912" s="55"/>
      <c r="C912" s="87" t="s">
        <v>1359</v>
      </c>
      <c r="D912" s="78" t="s">
        <v>1484</v>
      </c>
      <c r="E912" s="55" t="s">
        <v>502</v>
      </c>
      <c r="F912" s="56">
        <v>1</v>
      </c>
      <c r="G912" s="134"/>
      <c r="H912" s="154">
        <f t="shared" si="15"/>
        <v>0</v>
      </c>
    </row>
    <row r="913" spans="1:8" ht="14.25">
      <c r="A913" s="84" t="s">
        <v>1497</v>
      </c>
      <c r="B913" s="55"/>
      <c r="C913" s="87" t="s">
        <v>1359</v>
      </c>
      <c r="D913" s="78" t="s">
        <v>172</v>
      </c>
      <c r="E913" s="55" t="s">
        <v>502</v>
      </c>
      <c r="F913" s="56">
        <v>1</v>
      </c>
      <c r="G913" s="134"/>
      <c r="H913" s="154">
        <f t="shared" si="15"/>
        <v>0</v>
      </c>
    </row>
    <row r="914" spans="1:8" ht="14.25">
      <c r="A914" s="84" t="s">
        <v>1498</v>
      </c>
      <c r="B914" s="55"/>
      <c r="C914" s="87" t="s">
        <v>1359</v>
      </c>
      <c r="D914" s="78" t="s">
        <v>1485</v>
      </c>
      <c r="E914" s="55" t="s">
        <v>512</v>
      </c>
      <c r="F914" s="56">
        <v>20</v>
      </c>
      <c r="G914" s="134"/>
      <c r="H914" s="154">
        <f t="shared" si="15"/>
        <v>0</v>
      </c>
    </row>
    <row r="915" spans="1:8" ht="28.5">
      <c r="A915" s="84" t="s">
        <v>1499</v>
      </c>
      <c r="B915" s="55"/>
      <c r="C915" s="87" t="s">
        <v>1359</v>
      </c>
      <c r="D915" s="78" t="s">
        <v>173</v>
      </c>
      <c r="E915" s="55" t="s">
        <v>512</v>
      </c>
      <c r="F915" s="56">
        <v>7</v>
      </c>
      <c r="G915" s="134"/>
      <c r="H915" s="154">
        <f t="shared" si="15"/>
        <v>0</v>
      </c>
    </row>
    <row r="916" spans="1:8" ht="15">
      <c r="A916" s="19" t="s">
        <v>2199</v>
      </c>
      <c r="B916" s="90" t="s">
        <v>1110</v>
      </c>
      <c r="C916" s="87"/>
      <c r="D916" s="91" t="s">
        <v>1372</v>
      </c>
      <c r="E916" s="55"/>
      <c r="F916" s="56"/>
      <c r="G916" s="134"/>
      <c r="H916" s="154"/>
    </row>
    <row r="917" spans="1:8" ht="42.75">
      <c r="A917" s="84" t="s">
        <v>175</v>
      </c>
      <c r="B917" s="55"/>
      <c r="C917" s="87" t="s">
        <v>1359</v>
      </c>
      <c r="D917" s="78" t="s">
        <v>1500</v>
      </c>
      <c r="E917" s="55" t="s">
        <v>498</v>
      </c>
      <c r="F917" s="56">
        <v>50</v>
      </c>
      <c r="G917" s="134"/>
      <c r="H917" s="154">
        <f t="shared" si="15"/>
        <v>0</v>
      </c>
    </row>
    <row r="918" spans="1:8" ht="42.75">
      <c r="A918" s="84" t="s">
        <v>175</v>
      </c>
      <c r="B918" s="55"/>
      <c r="C918" s="87" t="s">
        <v>1359</v>
      </c>
      <c r="D918" s="78" t="s">
        <v>174</v>
      </c>
      <c r="E918" s="55" t="s">
        <v>498</v>
      </c>
      <c r="F918" s="56">
        <v>300</v>
      </c>
      <c r="G918" s="134"/>
      <c r="H918" s="154">
        <f t="shared" si="15"/>
        <v>0</v>
      </c>
    </row>
    <row r="919" spans="1:8" ht="15">
      <c r="A919" s="90" t="s">
        <v>2200</v>
      </c>
      <c r="B919" s="90" t="s">
        <v>1110</v>
      </c>
      <c r="C919" s="92"/>
      <c r="D919" s="91" t="s">
        <v>722</v>
      </c>
      <c r="E919" s="90"/>
      <c r="F919" s="89"/>
      <c r="G919" s="135"/>
      <c r="H919" s="154"/>
    </row>
    <row r="920" spans="1:8" ht="14.25">
      <c r="A920" s="84" t="s">
        <v>1499</v>
      </c>
      <c r="B920" s="55"/>
      <c r="C920" s="87" t="s">
        <v>1359</v>
      </c>
      <c r="D920" s="57" t="s">
        <v>1501</v>
      </c>
      <c r="E920" s="55" t="s">
        <v>502</v>
      </c>
      <c r="F920" s="56">
        <v>1</v>
      </c>
      <c r="G920" s="134"/>
      <c r="H920" s="154">
        <f t="shared" si="15"/>
        <v>0</v>
      </c>
    </row>
    <row r="921" spans="1:8" ht="15">
      <c r="A921" s="5" t="s">
        <v>2090</v>
      </c>
      <c r="B921" s="6" t="s">
        <v>1110</v>
      </c>
      <c r="C921" s="29" t="s">
        <v>547</v>
      </c>
      <c r="D921" s="29" t="s">
        <v>1267</v>
      </c>
      <c r="E921" s="9" t="s">
        <v>547</v>
      </c>
      <c r="F921" s="64" t="s">
        <v>547</v>
      </c>
      <c r="G921" s="150"/>
      <c r="H921" s="156"/>
    </row>
    <row r="922" spans="1:8" ht="14.25">
      <c r="A922" s="84" t="s">
        <v>1651</v>
      </c>
      <c r="B922" s="55"/>
      <c r="C922" s="87" t="s">
        <v>1359</v>
      </c>
      <c r="D922" s="57" t="s">
        <v>1942</v>
      </c>
      <c r="E922" s="55" t="s">
        <v>502</v>
      </c>
      <c r="F922" s="56">
        <v>4</v>
      </c>
      <c r="G922" s="134"/>
      <c r="H922" s="154">
        <f t="shared" si="15"/>
        <v>0</v>
      </c>
    </row>
    <row r="923" spans="1:8" ht="14.25">
      <c r="A923" s="84" t="s">
        <v>1652</v>
      </c>
      <c r="B923" s="55"/>
      <c r="C923" s="87" t="s">
        <v>1359</v>
      </c>
      <c r="D923" s="57" t="s">
        <v>1502</v>
      </c>
      <c r="E923" s="55" t="s">
        <v>502</v>
      </c>
      <c r="F923" s="56">
        <v>34</v>
      </c>
      <c r="G923" s="134"/>
      <c r="H923" s="154">
        <f t="shared" si="15"/>
        <v>0</v>
      </c>
    </row>
    <row r="924" spans="1:8" ht="14.25">
      <c r="A924" s="84" t="s">
        <v>1653</v>
      </c>
      <c r="B924" s="55"/>
      <c r="C924" s="87" t="s">
        <v>1359</v>
      </c>
      <c r="D924" s="57" t="s">
        <v>1513</v>
      </c>
      <c r="E924" s="55" t="s">
        <v>502</v>
      </c>
      <c r="F924" s="56">
        <v>38</v>
      </c>
      <c r="G924" s="134"/>
      <c r="H924" s="154">
        <f t="shared" si="15"/>
        <v>0</v>
      </c>
    </row>
    <row r="925" spans="1:8" ht="28.5">
      <c r="A925" s="84" t="s">
        <v>1503</v>
      </c>
      <c r="B925" s="55"/>
      <c r="C925" s="87" t="s">
        <v>1359</v>
      </c>
      <c r="D925" s="78" t="s">
        <v>343</v>
      </c>
      <c r="E925" s="55" t="s">
        <v>498</v>
      </c>
      <c r="F925" s="56">
        <v>2700</v>
      </c>
      <c r="G925" s="134"/>
      <c r="H925" s="154">
        <f t="shared" si="15"/>
        <v>0</v>
      </c>
    </row>
    <row r="926" spans="1:8" ht="30.75" customHeight="1">
      <c r="A926" s="84" t="s">
        <v>1504</v>
      </c>
      <c r="B926" s="55"/>
      <c r="C926" s="87" t="s">
        <v>1359</v>
      </c>
      <c r="D926" s="78" t="s">
        <v>346</v>
      </c>
      <c r="E926" s="55" t="s">
        <v>515</v>
      </c>
      <c r="F926" s="56">
        <v>18</v>
      </c>
      <c r="G926" s="134"/>
      <c r="H926" s="154">
        <f t="shared" si="15"/>
        <v>0</v>
      </c>
    </row>
    <row r="927" spans="1:8" ht="29.25" customHeight="1">
      <c r="A927" s="84" t="s">
        <v>1505</v>
      </c>
      <c r="B927" s="55"/>
      <c r="C927" s="87" t="s">
        <v>1359</v>
      </c>
      <c r="D927" s="78" t="s">
        <v>1506</v>
      </c>
      <c r="E927" s="55" t="s">
        <v>515</v>
      </c>
      <c r="F927" s="56">
        <v>30</v>
      </c>
      <c r="G927" s="134"/>
      <c r="H927" s="154">
        <f t="shared" si="15"/>
        <v>0</v>
      </c>
    </row>
    <row r="928" spans="1:8" ht="28.5" customHeight="1">
      <c r="A928" s="84" t="s">
        <v>1508</v>
      </c>
      <c r="B928" s="55"/>
      <c r="C928" s="87" t="s">
        <v>1359</v>
      </c>
      <c r="D928" s="78" t="s">
        <v>1507</v>
      </c>
      <c r="E928" s="55" t="s">
        <v>515</v>
      </c>
      <c r="F928" s="56">
        <v>28</v>
      </c>
      <c r="G928" s="134"/>
      <c r="H928" s="154">
        <f t="shared" si="15"/>
        <v>0</v>
      </c>
    </row>
    <row r="929" spans="1:9" ht="14.25">
      <c r="A929" s="84" t="s">
        <v>177</v>
      </c>
      <c r="B929" s="55"/>
      <c r="C929" s="87" t="s">
        <v>1359</v>
      </c>
      <c r="D929" s="78" t="s">
        <v>176</v>
      </c>
      <c r="E929" s="55" t="s">
        <v>515</v>
      </c>
      <c r="F929" s="56">
        <v>6</v>
      </c>
      <c r="G929" s="134"/>
      <c r="H929" s="154">
        <f t="shared" si="15"/>
        <v>0</v>
      </c>
    </row>
    <row r="930" spans="1:9" ht="14.25">
      <c r="A930" s="84" t="s">
        <v>1671</v>
      </c>
      <c r="B930" s="55"/>
      <c r="C930" s="87" t="s">
        <v>1359</v>
      </c>
      <c r="D930" s="57" t="s">
        <v>1579</v>
      </c>
      <c r="E930" s="55" t="s">
        <v>502</v>
      </c>
      <c r="F930" s="56">
        <v>52</v>
      </c>
      <c r="G930" s="134"/>
      <c r="H930" s="154">
        <f t="shared" si="15"/>
        <v>0</v>
      </c>
    </row>
    <row r="931" spans="1:9" ht="14.25">
      <c r="A931" s="84" t="s">
        <v>1672</v>
      </c>
      <c r="B931" s="55"/>
      <c r="C931" s="87" t="s">
        <v>1359</v>
      </c>
      <c r="D931" s="57" t="s">
        <v>1580</v>
      </c>
      <c r="E931" s="55" t="s">
        <v>502</v>
      </c>
      <c r="F931" s="56">
        <v>52</v>
      </c>
      <c r="G931" s="134"/>
      <c r="H931" s="154">
        <f t="shared" si="15"/>
        <v>0</v>
      </c>
    </row>
    <row r="932" spans="1:9" ht="28.5">
      <c r="A932" s="84" t="s">
        <v>1673</v>
      </c>
      <c r="B932" s="55"/>
      <c r="C932" s="87" t="s">
        <v>1359</v>
      </c>
      <c r="D932" s="57" t="s">
        <v>1581</v>
      </c>
      <c r="E932" s="55" t="s">
        <v>502</v>
      </c>
      <c r="F932" s="56">
        <v>17</v>
      </c>
      <c r="G932" s="134"/>
      <c r="H932" s="154">
        <f t="shared" si="15"/>
        <v>0</v>
      </c>
    </row>
    <row r="933" spans="1:9" ht="28.5">
      <c r="A933" s="84" t="s">
        <v>1674</v>
      </c>
      <c r="B933" s="55"/>
      <c r="C933" s="87" t="s">
        <v>1359</v>
      </c>
      <c r="D933" s="57" t="s">
        <v>1582</v>
      </c>
      <c r="E933" s="55" t="s">
        <v>502</v>
      </c>
      <c r="F933" s="56">
        <v>17</v>
      </c>
      <c r="G933" s="134"/>
      <c r="H933" s="154">
        <f t="shared" si="15"/>
        <v>0</v>
      </c>
    </row>
    <row r="934" spans="1:9" ht="14.25">
      <c r="A934" s="84" t="s">
        <v>1675</v>
      </c>
      <c r="B934" s="40"/>
      <c r="C934" s="37" t="s">
        <v>1359</v>
      </c>
      <c r="D934" s="41" t="s">
        <v>1583</v>
      </c>
      <c r="E934" s="40" t="s">
        <v>502</v>
      </c>
      <c r="F934" s="71">
        <v>1</v>
      </c>
      <c r="G934" s="143"/>
      <c r="H934" s="154">
        <f t="shared" si="15"/>
        <v>0</v>
      </c>
    </row>
    <row r="935" spans="1:9" ht="15">
      <c r="A935" s="5" t="s">
        <v>2089</v>
      </c>
      <c r="B935" s="6" t="s">
        <v>1110</v>
      </c>
      <c r="C935" s="29" t="s">
        <v>547</v>
      </c>
      <c r="D935" s="29" t="s">
        <v>1584</v>
      </c>
      <c r="E935" s="9" t="s">
        <v>547</v>
      </c>
      <c r="F935" s="64" t="s">
        <v>547</v>
      </c>
      <c r="G935" s="150"/>
      <c r="H935" s="156"/>
    </row>
    <row r="936" spans="1:9" ht="14.25">
      <c r="A936" s="10" t="s">
        <v>1676</v>
      </c>
      <c r="B936" s="40"/>
      <c r="C936" s="37" t="s">
        <v>1359</v>
      </c>
      <c r="D936" s="41" t="s">
        <v>1509</v>
      </c>
      <c r="E936" s="40" t="s">
        <v>502</v>
      </c>
      <c r="F936" s="71">
        <v>8</v>
      </c>
      <c r="G936" s="143"/>
      <c r="H936" s="154">
        <f t="shared" si="15"/>
        <v>0</v>
      </c>
    </row>
    <row r="937" spans="1:9" ht="15">
      <c r="A937" s="5" t="s">
        <v>2088</v>
      </c>
      <c r="B937" s="6" t="s">
        <v>1110</v>
      </c>
      <c r="C937" s="29" t="s">
        <v>547</v>
      </c>
      <c r="D937" s="29" t="s">
        <v>1595</v>
      </c>
      <c r="E937" s="9" t="s">
        <v>547</v>
      </c>
      <c r="F937" s="64" t="s">
        <v>547</v>
      </c>
      <c r="G937" s="150"/>
      <c r="H937" s="156"/>
    </row>
    <row r="938" spans="1:9" ht="14.25">
      <c r="A938" s="84" t="s">
        <v>1677</v>
      </c>
      <c r="B938" s="55"/>
      <c r="C938" s="87" t="s">
        <v>1359</v>
      </c>
      <c r="D938" s="57" t="s">
        <v>1597</v>
      </c>
      <c r="E938" s="55" t="s">
        <v>502</v>
      </c>
      <c r="F938" s="56">
        <v>1</v>
      </c>
      <c r="G938" s="134"/>
      <c r="H938" s="154">
        <f t="shared" si="15"/>
        <v>0</v>
      </c>
    </row>
    <row r="939" spans="1:9" ht="28.5">
      <c r="A939" s="84" t="s">
        <v>1678</v>
      </c>
      <c r="B939" s="55"/>
      <c r="C939" s="87" t="s">
        <v>1359</v>
      </c>
      <c r="D939" s="57" t="s">
        <v>1598</v>
      </c>
      <c r="E939" s="55" t="s">
        <v>502</v>
      </c>
      <c r="F939" s="56">
        <v>14</v>
      </c>
      <c r="G939" s="134"/>
      <c r="H939" s="154">
        <f t="shared" ref="H939:H996" si="16">ROUND(F939*G939,2)</f>
        <v>0</v>
      </c>
    </row>
    <row r="940" spans="1:9" ht="28.5">
      <c r="A940" s="84" t="s">
        <v>1511</v>
      </c>
      <c r="B940" s="55"/>
      <c r="C940" s="87" t="s">
        <v>1359</v>
      </c>
      <c r="D940" s="78" t="s">
        <v>1510</v>
      </c>
      <c r="E940" s="55" t="s">
        <v>498</v>
      </c>
      <c r="F940" s="56">
        <v>250</v>
      </c>
      <c r="G940" s="134"/>
      <c r="H940" s="154">
        <f t="shared" si="16"/>
        <v>0</v>
      </c>
    </row>
    <row r="941" spans="1:9" s="23" customFormat="1" ht="14.25">
      <c r="A941" s="84" t="s">
        <v>1679</v>
      </c>
      <c r="B941" s="55"/>
      <c r="C941" s="37" t="s">
        <v>1359</v>
      </c>
      <c r="D941" s="41" t="s">
        <v>1599</v>
      </c>
      <c r="E941" s="40" t="s">
        <v>498</v>
      </c>
      <c r="F941" s="10">
        <v>1000</v>
      </c>
      <c r="G941" s="146"/>
      <c r="H941" s="154">
        <f t="shared" si="16"/>
        <v>0</v>
      </c>
      <c r="I941" s="115"/>
    </row>
    <row r="942" spans="1:9" ht="15">
      <c r="A942" s="5" t="s">
        <v>2079</v>
      </c>
      <c r="B942" s="6" t="s">
        <v>1110</v>
      </c>
      <c r="C942" s="29" t="s">
        <v>547</v>
      </c>
      <c r="D942" s="29" t="s">
        <v>1604</v>
      </c>
      <c r="E942" s="9" t="s">
        <v>547</v>
      </c>
      <c r="F942" s="64" t="s">
        <v>547</v>
      </c>
      <c r="G942" s="150"/>
      <c r="H942" s="156"/>
    </row>
    <row r="943" spans="1:9" s="18" customFormat="1" ht="15">
      <c r="A943" s="19" t="s">
        <v>2191</v>
      </c>
      <c r="B943" s="90" t="s">
        <v>1110</v>
      </c>
      <c r="C943" s="20"/>
      <c r="D943" s="91" t="s">
        <v>648</v>
      </c>
      <c r="E943" s="90"/>
      <c r="F943" s="89"/>
      <c r="G943" s="135"/>
      <c r="H943" s="154"/>
      <c r="I943" s="117"/>
    </row>
    <row r="944" spans="1:9" ht="28.5">
      <c r="A944" s="84" t="s">
        <v>1534</v>
      </c>
      <c r="B944" s="55"/>
      <c r="C944" s="87" t="s">
        <v>1359</v>
      </c>
      <c r="D944" s="57" t="s">
        <v>1535</v>
      </c>
      <c r="E944" s="55" t="s">
        <v>502</v>
      </c>
      <c r="F944" s="56">
        <v>1</v>
      </c>
      <c r="G944" s="134"/>
      <c r="H944" s="154">
        <f t="shared" si="16"/>
        <v>0</v>
      </c>
    </row>
    <row r="945" spans="1:8" ht="29.25" customHeight="1">
      <c r="A945" s="84" t="s">
        <v>1707</v>
      </c>
      <c r="B945" s="55"/>
      <c r="C945" s="87" t="s">
        <v>1359</v>
      </c>
      <c r="D945" s="57" t="s">
        <v>1633</v>
      </c>
      <c r="E945" s="55" t="s">
        <v>502</v>
      </c>
      <c r="F945" s="56">
        <v>1</v>
      </c>
      <c r="G945" s="134"/>
      <c r="H945" s="154">
        <f t="shared" si="16"/>
        <v>0</v>
      </c>
    </row>
    <row r="946" spans="1:8" ht="28.5">
      <c r="A946" s="84" t="s">
        <v>1536</v>
      </c>
      <c r="B946" s="55"/>
      <c r="C946" s="87" t="s">
        <v>1359</v>
      </c>
      <c r="D946" s="57" t="s">
        <v>180</v>
      </c>
      <c r="E946" s="55" t="s">
        <v>1622</v>
      </c>
      <c r="F946" s="56">
        <v>1</v>
      </c>
      <c r="G946" s="134"/>
      <c r="H946" s="154">
        <f t="shared" si="16"/>
        <v>0</v>
      </c>
    </row>
    <row r="947" spans="1:8" ht="14.25">
      <c r="A947" s="84" t="s">
        <v>178</v>
      </c>
      <c r="B947" s="55"/>
      <c r="C947" s="87" t="s">
        <v>1359</v>
      </c>
      <c r="D947" s="57" t="s">
        <v>179</v>
      </c>
      <c r="E947" s="55" t="s">
        <v>1622</v>
      </c>
      <c r="F947" s="56">
        <v>2</v>
      </c>
      <c r="G947" s="134"/>
      <c r="H947" s="154">
        <f t="shared" si="16"/>
        <v>0</v>
      </c>
    </row>
    <row r="948" spans="1:8" ht="14.25">
      <c r="A948" s="84" t="s">
        <v>1708</v>
      </c>
      <c r="B948" s="55"/>
      <c r="C948" s="87" t="s">
        <v>1359</v>
      </c>
      <c r="D948" s="57" t="s">
        <v>1634</v>
      </c>
      <c r="E948" s="55" t="s">
        <v>502</v>
      </c>
      <c r="F948" s="56">
        <v>2</v>
      </c>
      <c r="G948" s="134"/>
      <c r="H948" s="154">
        <f t="shared" si="16"/>
        <v>0</v>
      </c>
    </row>
    <row r="949" spans="1:8" ht="14.25">
      <c r="A949" s="84" t="s">
        <v>1709</v>
      </c>
      <c r="B949" s="55"/>
      <c r="C949" s="87" t="s">
        <v>1359</v>
      </c>
      <c r="D949" s="57" t="s">
        <v>1635</v>
      </c>
      <c r="E949" s="55" t="s">
        <v>502</v>
      </c>
      <c r="F949" s="56">
        <v>4</v>
      </c>
      <c r="G949" s="134"/>
      <c r="H949" s="154">
        <f t="shared" si="16"/>
        <v>0</v>
      </c>
    </row>
    <row r="950" spans="1:8" ht="14.25">
      <c r="A950" s="84" t="s">
        <v>1710</v>
      </c>
      <c r="B950" s="55"/>
      <c r="C950" s="87" t="s">
        <v>1359</v>
      </c>
      <c r="D950" s="57" t="s">
        <v>1636</v>
      </c>
      <c r="E950" s="55" t="s">
        <v>502</v>
      </c>
      <c r="F950" s="56">
        <v>1</v>
      </c>
      <c r="G950" s="134"/>
      <c r="H950" s="154">
        <f t="shared" si="16"/>
        <v>0</v>
      </c>
    </row>
    <row r="951" spans="1:8" ht="14.25">
      <c r="A951" s="84" t="s">
        <v>1711</v>
      </c>
      <c r="B951" s="55"/>
      <c r="C951" s="87" t="s">
        <v>1359</v>
      </c>
      <c r="D951" s="57" t="s">
        <v>1637</v>
      </c>
      <c r="E951" s="55" t="s">
        <v>502</v>
      </c>
      <c r="F951" s="56">
        <v>1</v>
      </c>
      <c r="G951" s="134"/>
      <c r="H951" s="154">
        <f t="shared" si="16"/>
        <v>0</v>
      </c>
    </row>
    <row r="952" spans="1:8" ht="14.25">
      <c r="A952" s="84" t="s">
        <v>1712</v>
      </c>
      <c r="B952" s="55"/>
      <c r="C952" s="87" t="s">
        <v>1359</v>
      </c>
      <c r="D952" s="57" t="s">
        <v>1638</v>
      </c>
      <c r="E952" s="55" t="s">
        <v>502</v>
      </c>
      <c r="F952" s="56">
        <v>1</v>
      </c>
      <c r="G952" s="134"/>
      <c r="H952" s="154">
        <f t="shared" si="16"/>
        <v>0</v>
      </c>
    </row>
    <row r="953" spans="1:8" ht="14.25">
      <c r="A953" s="84" t="s">
        <v>1713</v>
      </c>
      <c r="B953" s="55"/>
      <c r="C953" s="87" t="s">
        <v>1359</v>
      </c>
      <c r="D953" s="57" t="s">
        <v>1643</v>
      </c>
      <c r="E953" s="55" t="s">
        <v>502</v>
      </c>
      <c r="F953" s="56">
        <v>1</v>
      </c>
      <c r="G953" s="134"/>
      <c r="H953" s="154">
        <f t="shared" si="16"/>
        <v>0</v>
      </c>
    </row>
    <row r="954" spans="1:8" ht="14.25">
      <c r="A954" s="10" t="s">
        <v>1714</v>
      </c>
      <c r="B954" s="40"/>
      <c r="C954" s="37" t="s">
        <v>1359</v>
      </c>
      <c r="D954" s="41" t="s">
        <v>1644</v>
      </c>
      <c r="E954" s="40" t="s">
        <v>502</v>
      </c>
      <c r="F954" s="71">
        <v>1</v>
      </c>
      <c r="G954" s="143"/>
      <c r="H954" s="154">
        <f t="shared" si="16"/>
        <v>0</v>
      </c>
    </row>
    <row r="955" spans="1:8" ht="14.25">
      <c r="A955" s="10" t="s">
        <v>1715</v>
      </c>
      <c r="B955" s="40"/>
      <c r="C955" s="37" t="s">
        <v>1359</v>
      </c>
      <c r="D955" s="41" t="s">
        <v>1645</v>
      </c>
      <c r="E955" s="40" t="s">
        <v>502</v>
      </c>
      <c r="F955" s="71">
        <v>1</v>
      </c>
      <c r="G955" s="143"/>
      <c r="H955" s="154">
        <f t="shared" si="16"/>
        <v>0</v>
      </c>
    </row>
    <row r="956" spans="1:8" ht="14.25">
      <c r="A956" s="10" t="s">
        <v>1716</v>
      </c>
      <c r="B956" s="40"/>
      <c r="C956" s="37" t="s">
        <v>1359</v>
      </c>
      <c r="D956" s="41" t="s">
        <v>1646</v>
      </c>
      <c r="E956" s="40" t="s">
        <v>502</v>
      </c>
      <c r="F956" s="71">
        <v>1</v>
      </c>
      <c r="G956" s="143"/>
      <c r="H956" s="154">
        <f t="shared" si="16"/>
        <v>0</v>
      </c>
    </row>
    <row r="957" spans="1:8" ht="14.25">
      <c r="A957" s="10" t="s">
        <v>1717</v>
      </c>
      <c r="B957" s="40"/>
      <c r="C957" s="37" t="s">
        <v>1359</v>
      </c>
      <c r="D957" s="41" t="s">
        <v>1654</v>
      </c>
      <c r="E957" s="40" t="s">
        <v>502</v>
      </c>
      <c r="F957" s="71">
        <v>1</v>
      </c>
      <c r="G957" s="143"/>
      <c r="H957" s="154">
        <f t="shared" si="16"/>
        <v>0</v>
      </c>
    </row>
    <row r="958" spans="1:8" ht="14.25">
      <c r="A958" s="10" t="s">
        <v>1718</v>
      </c>
      <c r="B958" s="40"/>
      <c r="C958" s="37" t="s">
        <v>1359</v>
      </c>
      <c r="D958" s="41" t="s">
        <v>1657</v>
      </c>
      <c r="E958" s="40" t="s">
        <v>502</v>
      </c>
      <c r="F958" s="71">
        <v>1</v>
      </c>
      <c r="G958" s="143"/>
      <c r="H958" s="154">
        <f t="shared" si="16"/>
        <v>0</v>
      </c>
    </row>
    <row r="959" spans="1:8" ht="14.25">
      <c r="A959" s="10" t="s">
        <v>1898</v>
      </c>
      <c r="B959" s="40"/>
      <c r="C959" s="37" t="s">
        <v>1359</v>
      </c>
      <c r="D959" s="41" t="s">
        <v>1655</v>
      </c>
      <c r="E959" s="40" t="s">
        <v>502</v>
      </c>
      <c r="F959" s="71">
        <v>1</v>
      </c>
      <c r="G959" s="143"/>
      <c r="H959" s="154">
        <f t="shared" si="16"/>
        <v>0</v>
      </c>
    </row>
    <row r="960" spans="1:8" ht="14.25">
      <c r="A960" s="10" t="s">
        <v>1899</v>
      </c>
      <c r="B960" s="40"/>
      <c r="C960" s="37" t="s">
        <v>1359</v>
      </c>
      <c r="D960" s="41" t="s">
        <v>1656</v>
      </c>
      <c r="E960" s="40" t="s">
        <v>502</v>
      </c>
      <c r="F960" s="71">
        <v>1</v>
      </c>
      <c r="G960" s="143"/>
      <c r="H960" s="154">
        <f t="shared" si="16"/>
        <v>0</v>
      </c>
    </row>
    <row r="961" spans="1:9" ht="14.25">
      <c r="A961" s="10" t="s">
        <v>1900</v>
      </c>
      <c r="B961" s="40"/>
      <c r="C961" s="37" t="s">
        <v>1359</v>
      </c>
      <c r="D961" s="41" t="s">
        <v>1658</v>
      </c>
      <c r="E961" s="40" t="s">
        <v>502</v>
      </c>
      <c r="F961" s="71">
        <v>1</v>
      </c>
      <c r="G961" s="143"/>
      <c r="H961" s="154">
        <f t="shared" si="16"/>
        <v>0</v>
      </c>
    </row>
    <row r="962" spans="1:9" s="18" customFormat="1" ht="15">
      <c r="A962" s="14" t="s">
        <v>2192</v>
      </c>
      <c r="B962" s="42" t="s">
        <v>1110</v>
      </c>
      <c r="C962" s="13"/>
      <c r="D962" s="44" t="s">
        <v>1659</v>
      </c>
      <c r="E962" s="42"/>
      <c r="F962" s="62"/>
      <c r="G962" s="138"/>
      <c r="H962" s="154"/>
      <c r="I962" s="117"/>
    </row>
    <row r="963" spans="1:9" ht="28.5">
      <c r="A963" s="10" t="s">
        <v>1901</v>
      </c>
      <c r="B963" s="40"/>
      <c r="C963" s="37" t="s">
        <v>1359</v>
      </c>
      <c r="D963" s="41" t="s">
        <v>1660</v>
      </c>
      <c r="E963" s="40" t="s">
        <v>502</v>
      </c>
      <c r="F963" s="71">
        <v>2</v>
      </c>
      <c r="G963" s="143"/>
      <c r="H963" s="154">
        <f t="shared" si="16"/>
        <v>0</v>
      </c>
    </row>
    <row r="964" spans="1:9" ht="28.5">
      <c r="A964" s="10" t="s">
        <v>1902</v>
      </c>
      <c r="B964" s="40"/>
      <c r="C964" s="37" t="s">
        <v>1359</v>
      </c>
      <c r="D964" s="41" t="s">
        <v>1661</v>
      </c>
      <c r="E964" s="40" t="s">
        <v>502</v>
      </c>
      <c r="F964" s="71">
        <v>1</v>
      </c>
      <c r="G964" s="143"/>
      <c r="H964" s="154">
        <f t="shared" si="16"/>
        <v>0</v>
      </c>
    </row>
    <row r="965" spans="1:9" ht="28.5">
      <c r="A965" s="10" t="s">
        <v>1903</v>
      </c>
      <c r="B965" s="40"/>
      <c r="C965" s="37" t="s">
        <v>1359</v>
      </c>
      <c r="D965" s="41" t="s">
        <v>1662</v>
      </c>
      <c r="E965" s="40" t="s">
        <v>502</v>
      </c>
      <c r="F965" s="71">
        <v>1</v>
      </c>
      <c r="G965" s="143"/>
      <c r="H965" s="154">
        <f t="shared" si="16"/>
        <v>0</v>
      </c>
    </row>
    <row r="966" spans="1:9" ht="28.5">
      <c r="A966" s="10" t="s">
        <v>1904</v>
      </c>
      <c r="B966" s="40"/>
      <c r="C966" s="37" t="s">
        <v>1359</v>
      </c>
      <c r="D966" s="41" t="s">
        <v>1663</v>
      </c>
      <c r="E966" s="40" t="s">
        <v>502</v>
      </c>
      <c r="F966" s="71">
        <v>4</v>
      </c>
      <c r="G966" s="143"/>
      <c r="H966" s="154">
        <f t="shared" si="16"/>
        <v>0</v>
      </c>
    </row>
    <row r="967" spans="1:9" ht="28.5">
      <c r="A967" s="10" t="s">
        <v>1905</v>
      </c>
      <c r="B967" s="40"/>
      <c r="C967" s="37" t="s">
        <v>1359</v>
      </c>
      <c r="D967" s="41" t="s">
        <v>1664</v>
      </c>
      <c r="E967" s="40" t="s">
        <v>498</v>
      </c>
      <c r="F967" s="71">
        <v>50</v>
      </c>
      <c r="G967" s="143"/>
      <c r="H967" s="154">
        <f t="shared" si="16"/>
        <v>0</v>
      </c>
    </row>
    <row r="968" spans="1:9" ht="28.5">
      <c r="A968" s="10" t="s">
        <v>1906</v>
      </c>
      <c r="B968" s="40"/>
      <c r="C968" s="37" t="s">
        <v>1359</v>
      </c>
      <c r="D968" s="41" t="s">
        <v>1665</v>
      </c>
      <c r="E968" s="40" t="s">
        <v>498</v>
      </c>
      <c r="F968" s="71">
        <v>75</v>
      </c>
      <c r="G968" s="143"/>
      <c r="H968" s="154">
        <f t="shared" si="16"/>
        <v>0</v>
      </c>
    </row>
    <row r="969" spans="1:9" ht="28.5">
      <c r="A969" s="10" t="s">
        <v>1907</v>
      </c>
      <c r="B969" s="40"/>
      <c r="C969" s="37" t="s">
        <v>1359</v>
      </c>
      <c r="D969" s="41" t="s">
        <v>1666</v>
      </c>
      <c r="E969" s="40" t="s">
        <v>498</v>
      </c>
      <c r="F969" s="71">
        <v>15</v>
      </c>
      <c r="G969" s="143"/>
      <c r="H969" s="154">
        <f t="shared" si="16"/>
        <v>0</v>
      </c>
    </row>
    <row r="970" spans="1:9" ht="14.25">
      <c r="A970" s="10" t="s">
        <v>1908</v>
      </c>
      <c r="B970" s="40"/>
      <c r="C970" s="37" t="s">
        <v>1359</v>
      </c>
      <c r="D970" s="41" t="s">
        <v>1667</v>
      </c>
      <c r="E970" s="40" t="s">
        <v>498</v>
      </c>
      <c r="F970" s="71">
        <v>20</v>
      </c>
      <c r="G970" s="143"/>
      <c r="H970" s="154">
        <f t="shared" si="16"/>
        <v>0</v>
      </c>
    </row>
    <row r="971" spans="1:9" ht="28.5">
      <c r="A971" s="10" t="s">
        <v>1909</v>
      </c>
      <c r="B971" s="40"/>
      <c r="C971" s="37" t="s">
        <v>1359</v>
      </c>
      <c r="D971" s="41" t="s">
        <v>1668</v>
      </c>
      <c r="E971" s="40" t="s">
        <v>498</v>
      </c>
      <c r="F971" s="71">
        <v>10</v>
      </c>
      <c r="G971" s="143"/>
      <c r="H971" s="154">
        <f t="shared" si="16"/>
        <v>0</v>
      </c>
    </row>
    <row r="972" spans="1:9" ht="28.5">
      <c r="A972" s="10" t="s">
        <v>1910</v>
      </c>
      <c r="B972" s="40"/>
      <c r="C972" s="37" t="s">
        <v>1359</v>
      </c>
      <c r="D972" s="41" t="s">
        <v>1670</v>
      </c>
      <c r="E972" s="40" t="s">
        <v>498</v>
      </c>
      <c r="F972" s="71">
        <v>80</v>
      </c>
      <c r="G972" s="143"/>
      <c r="H972" s="154">
        <f t="shared" si="16"/>
        <v>0</v>
      </c>
    </row>
    <row r="973" spans="1:9" ht="28.5">
      <c r="A973" s="10" t="s">
        <v>1911</v>
      </c>
      <c r="B973" s="40"/>
      <c r="C973" s="37" t="s">
        <v>1359</v>
      </c>
      <c r="D973" s="41" t="s">
        <v>1669</v>
      </c>
      <c r="E973" s="40" t="s">
        <v>498</v>
      </c>
      <c r="F973" s="71">
        <v>30</v>
      </c>
      <c r="G973" s="143"/>
      <c r="H973" s="154">
        <f t="shared" si="16"/>
        <v>0</v>
      </c>
    </row>
    <row r="974" spans="1:9" ht="28.5">
      <c r="A974" s="10" t="s">
        <v>1912</v>
      </c>
      <c r="B974" s="40"/>
      <c r="C974" s="37" t="s">
        <v>1359</v>
      </c>
      <c r="D974" s="41" t="s">
        <v>1680</v>
      </c>
      <c r="E974" s="40" t="s">
        <v>498</v>
      </c>
      <c r="F974" s="71">
        <v>5</v>
      </c>
      <c r="G974" s="143"/>
      <c r="H974" s="154">
        <f t="shared" si="16"/>
        <v>0</v>
      </c>
    </row>
    <row r="975" spans="1:9" s="18" customFormat="1" ht="15">
      <c r="A975" s="14" t="s">
        <v>2193</v>
      </c>
      <c r="B975" s="42" t="s">
        <v>1110</v>
      </c>
      <c r="C975" s="13"/>
      <c r="D975" s="44" t="s">
        <v>722</v>
      </c>
      <c r="E975" s="42"/>
      <c r="F975" s="62"/>
      <c r="G975" s="138"/>
      <c r="H975" s="154"/>
      <c r="I975" s="117"/>
    </row>
    <row r="976" spans="1:9" ht="14.25">
      <c r="A976" s="10" t="s">
        <v>1913</v>
      </c>
      <c r="B976" s="40"/>
      <c r="C976" s="37" t="s">
        <v>1359</v>
      </c>
      <c r="D976" s="41" t="s">
        <v>1681</v>
      </c>
      <c r="E976" s="40" t="s">
        <v>502</v>
      </c>
      <c r="F976" s="71">
        <v>1</v>
      </c>
      <c r="G976" s="143"/>
      <c r="H976" s="154">
        <f t="shared" si="16"/>
        <v>0</v>
      </c>
    </row>
    <row r="977" spans="1:8" ht="15">
      <c r="A977" s="5" t="s">
        <v>2080</v>
      </c>
      <c r="B977" s="6" t="s">
        <v>1110</v>
      </c>
      <c r="C977" s="29" t="s">
        <v>1359</v>
      </c>
      <c r="D977" s="29" t="s">
        <v>1538</v>
      </c>
      <c r="E977" s="9"/>
      <c r="F977" s="64"/>
      <c r="G977" s="150"/>
      <c r="H977" s="156"/>
    </row>
    <row r="978" spans="1:8" ht="15">
      <c r="A978" s="19" t="s">
        <v>2188</v>
      </c>
      <c r="B978" s="90" t="s">
        <v>1110</v>
      </c>
      <c r="C978" s="20" t="s">
        <v>1593</v>
      </c>
      <c r="D978" s="91" t="s">
        <v>1539</v>
      </c>
      <c r="E978" s="90"/>
      <c r="F978" s="89"/>
      <c r="G978" s="135"/>
      <c r="H978" s="154"/>
    </row>
    <row r="979" spans="1:8" ht="28.5">
      <c r="A979" s="84" t="s">
        <v>1543</v>
      </c>
      <c r="B979" s="55"/>
      <c r="C979" s="87" t="s">
        <v>1593</v>
      </c>
      <c r="D979" s="57" t="s">
        <v>1560</v>
      </c>
      <c r="E979" s="55" t="s">
        <v>1622</v>
      </c>
      <c r="F979" s="56">
        <v>1</v>
      </c>
      <c r="G979" s="134"/>
      <c r="H979" s="154">
        <f t="shared" si="16"/>
        <v>0</v>
      </c>
    </row>
    <row r="980" spans="1:8" ht="28.5">
      <c r="A980" s="84" t="s">
        <v>1544</v>
      </c>
      <c r="B980" s="55"/>
      <c r="C980" s="87" t="s">
        <v>1359</v>
      </c>
      <c r="D980" s="57" t="s">
        <v>1561</v>
      </c>
      <c r="E980" s="55" t="s">
        <v>1622</v>
      </c>
      <c r="F980" s="56">
        <v>1</v>
      </c>
      <c r="G980" s="134"/>
      <c r="H980" s="154">
        <f t="shared" si="16"/>
        <v>0</v>
      </c>
    </row>
    <row r="981" spans="1:8" ht="14.25">
      <c r="A981" s="84" t="s">
        <v>1545</v>
      </c>
      <c r="B981" s="55"/>
      <c r="C981" s="87" t="s">
        <v>1359</v>
      </c>
      <c r="D981" s="57" t="s">
        <v>1488</v>
      </c>
      <c r="E981" s="55" t="s">
        <v>1622</v>
      </c>
      <c r="F981" s="56">
        <v>1</v>
      </c>
      <c r="G981" s="134"/>
      <c r="H981" s="154">
        <f t="shared" si="16"/>
        <v>0</v>
      </c>
    </row>
    <row r="982" spans="1:8" ht="28.5">
      <c r="A982" s="84" t="s">
        <v>1546</v>
      </c>
      <c r="B982" s="55"/>
      <c r="C982" s="87" t="s">
        <v>1359</v>
      </c>
      <c r="D982" s="57" t="s">
        <v>1562</v>
      </c>
      <c r="E982" s="55" t="s">
        <v>1622</v>
      </c>
      <c r="F982" s="56">
        <v>2</v>
      </c>
      <c r="G982" s="134"/>
      <c r="H982" s="154">
        <f t="shared" si="16"/>
        <v>0</v>
      </c>
    </row>
    <row r="983" spans="1:8" ht="28.5">
      <c r="A983" s="84" t="s">
        <v>1547</v>
      </c>
      <c r="B983" s="55"/>
      <c r="C983" s="87" t="s">
        <v>1359</v>
      </c>
      <c r="D983" s="57" t="s">
        <v>1563</v>
      </c>
      <c r="E983" s="55" t="s">
        <v>1622</v>
      </c>
      <c r="F983" s="56">
        <v>2</v>
      </c>
      <c r="G983" s="134"/>
      <c r="H983" s="154">
        <f t="shared" si="16"/>
        <v>0</v>
      </c>
    </row>
    <row r="984" spans="1:8" ht="28.5">
      <c r="A984" s="84" t="s">
        <v>1548</v>
      </c>
      <c r="B984" s="55"/>
      <c r="C984" s="87" t="s">
        <v>1359</v>
      </c>
      <c r="D984" s="57" t="s">
        <v>1564</v>
      </c>
      <c r="E984" s="55" t="s">
        <v>1622</v>
      </c>
      <c r="F984" s="56">
        <v>1</v>
      </c>
      <c r="G984" s="134"/>
      <c r="H984" s="154">
        <f t="shared" si="16"/>
        <v>0</v>
      </c>
    </row>
    <row r="985" spans="1:8" ht="28.5">
      <c r="A985" s="84" t="s">
        <v>1549</v>
      </c>
      <c r="B985" s="55"/>
      <c r="C985" s="87" t="s">
        <v>1359</v>
      </c>
      <c r="D985" s="57" t="s">
        <v>1565</v>
      </c>
      <c r="E985" s="55" t="s">
        <v>1622</v>
      </c>
      <c r="F985" s="56">
        <v>1</v>
      </c>
      <c r="G985" s="134"/>
      <c r="H985" s="154">
        <f t="shared" si="16"/>
        <v>0</v>
      </c>
    </row>
    <row r="986" spans="1:8" ht="42.75">
      <c r="A986" s="84" t="s">
        <v>1550</v>
      </c>
      <c r="B986" s="55"/>
      <c r="C986" s="87" t="s">
        <v>1359</v>
      </c>
      <c r="D986" s="57" t="s">
        <v>1566</v>
      </c>
      <c r="E986" s="55" t="s">
        <v>1622</v>
      </c>
      <c r="F986" s="56">
        <v>1</v>
      </c>
      <c r="G986" s="134"/>
      <c r="H986" s="154">
        <f t="shared" si="16"/>
        <v>0</v>
      </c>
    </row>
    <row r="987" spans="1:8" ht="28.5">
      <c r="A987" s="84" t="s">
        <v>1551</v>
      </c>
      <c r="B987" s="55"/>
      <c r="C987" s="87" t="s">
        <v>1359</v>
      </c>
      <c r="D987" s="57" t="s">
        <v>1567</v>
      </c>
      <c r="E987" s="55" t="s">
        <v>1622</v>
      </c>
      <c r="F987" s="56">
        <v>2</v>
      </c>
      <c r="G987" s="134"/>
      <c r="H987" s="154">
        <f t="shared" si="16"/>
        <v>0</v>
      </c>
    </row>
    <row r="988" spans="1:8" ht="14.25">
      <c r="A988" s="84" t="s">
        <v>1552</v>
      </c>
      <c r="B988" s="55"/>
      <c r="C988" s="87" t="s">
        <v>1359</v>
      </c>
      <c r="D988" s="57" t="s">
        <v>1568</v>
      </c>
      <c r="E988" s="55" t="s">
        <v>1622</v>
      </c>
      <c r="F988" s="56">
        <v>2</v>
      </c>
      <c r="G988" s="134"/>
      <c r="H988" s="154">
        <f t="shared" si="16"/>
        <v>0</v>
      </c>
    </row>
    <row r="989" spans="1:8" ht="14.25">
      <c r="A989" s="84" t="s">
        <v>1553</v>
      </c>
      <c r="B989" s="55"/>
      <c r="C989" s="87" t="s">
        <v>1359</v>
      </c>
      <c r="D989" s="57" t="s">
        <v>1569</v>
      </c>
      <c r="E989" s="55" t="s">
        <v>1622</v>
      </c>
      <c r="F989" s="56">
        <v>2</v>
      </c>
      <c r="G989" s="134"/>
      <c r="H989" s="154">
        <f t="shared" si="16"/>
        <v>0</v>
      </c>
    </row>
    <row r="990" spans="1:8" ht="14.25">
      <c r="A990" s="84" t="s">
        <v>1554</v>
      </c>
      <c r="B990" s="55"/>
      <c r="C990" s="87" t="s">
        <v>1359</v>
      </c>
      <c r="D990" s="57" t="s">
        <v>1570</v>
      </c>
      <c r="E990" s="55" t="s">
        <v>1622</v>
      </c>
      <c r="F990" s="56">
        <v>1</v>
      </c>
      <c r="G990" s="134"/>
      <c r="H990" s="154">
        <f t="shared" si="16"/>
        <v>0</v>
      </c>
    </row>
    <row r="991" spans="1:8" ht="14.25">
      <c r="A991" s="84" t="s">
        <v>1555</v>
      </c>
      <c r="B991" s="55"/>
      <c r="C991" s="87" t="s">
        <v>1359</v>
      </c>
      <c r="D991" s="57" t="s">
        <v>1571</v>
      </c>
      <c r="E991" s="55" t="s">
        <v>1622</v>
      </c>
      <c r="F991" s="56">
        <v>1</v>
      </c>
      <c r="G991" s="134"/>
      <c r="H991" s="154">
        <f t="shared" si="16"/>
        <v>0</v>
      </c>
    </row>
    <row r="992" spans="1:8" ht="28.5">
      <c r="A992" s="84" t="s">
        <v>1556</v>
      </c>
      <c r="B992" s="55"/>
      <c r="C992" s="87" t="s">
        <v>1359</v>
      </c>
      <c r="D992" s="57" t="s">
        <v>1572</v>
      </c>
      <c r="E992" s="55" t="s">
        <v>1622</v>
      </c>
      <c r="F992" s="56">
        <v>4</v>
      </c>
      <c r="G992" s="134"/>
      <c r="H992" s="154">
        <f t="shared" si="16"/>
        <v>0</v>
      </c>
    </row>
    <row r="993" spans="1:8" ht="15">
      <c r="A993" s="19" t="s">
        <v>2189</v>
      </c>
      <c r="B993" s="90"/>
      <c r="C993" s="20" t="s">
        <v>1359</v>
      </c>
      <c r="D993" s="91" t="s">
        <v>1540</v>
      </c>
      <c r="E993" s="90"/>
      <c r="F993" s="89"/>
      <c r="G993" s="135"/>
      <c r="H993" s="154"/>
    </row>
    <row r="994" spans="1:8" ht="28.5">
      <c r="A994" s="84" t="s">
        <v>1557</v>
      </c>
      <c r="B994" s="55"/>
      <c r="C994" s="87" t="s">
        <v>1359</v>
      </c>
      <c r="D994" s="57" t="s">
        <v>181</v>
      </c>
      <c r="E994" s="55" t="s">
        <v>498</v>
      </c>
      <c r="F994" s="56">
        <v>1200</v>
      </c>
      <c r="G994" s="134"/>
      <c r="H994" s="154">
        <f t="shared" si="16"/>
        <v>0</v>
      </c>
    </row>
    <row r="995" spans="1:8" ht="15">
      <c r="A995" s="19" t="s">
        <v>2190</v>
      </c>
      <c r="B995" s="90"/>
      <c r="C995" s="20" t="s">
        <v>1591</v>
      </c>
      <c r="D995" s="91" t="s">
        <v>1541</v>
      </c>
      <c r="E995" s="90"/>
      <c r="F995" s="89"/>
      <c r="G995" s="135"/>
      <c r="H995" s="154"/>
    </row>
    <row r="996" spans="1:8" ht="28.5">
      <c r="A996" s="84" t="s">
        <v>1558</v>
      </c>
      <c r="B996" s="55"/>
      <c r="C996" s="87" t="s">
        <v>1359</v>
      </c>
      <c r="D996" s="57" t="s">
        <v>1559</v>
      </c>
      <c r="E996" s="55" t="s">
        <v>1542</v>
      </c>
      <c r="F996" s="56">
        <v>1</v>
      </c>
      <c r="G996" s="134"/>
      <c r="H996" s="154">
        <f t="shared" si="16"/>
        <v>0</v>
      </c>
    </row>
    <row r="997" spans="1:8" ht="14.25" customHeight="1">
      <c r="A997" s="119" t="s">
        <v>1767</v>
      </c>
      <c r="B997" s="120"/>
      <c r="C997" s="120"/>
      <c r="D997" s="120"/>
      <c r="E997" s="120"/>
      <c r="F997" s="120"/>
      <c r="G997" s="120"/>
      <c r="H997" s="121"/>
    </row>
    <row r="998" spans="1:8" ht="15">
      <c r="A998" s="5" t="s">
        <v>2081</v>
      </c>
      <c r="B998" s="6" t="s">
        <v>1157</v>
      </c>
      <c r="C998" s="29" t="s">
        <v>547</v>
      </c>
      <c r="D998" s="29" t="s">
        <v>1156</v>
      </c>
      <c r="E998" s="9" t="s">
        <v>547</v>
      </c>
      <c r="F998" s="64" t="s">
        <v>547</v>
      </c>
      <c r="G998" s="150"/>
      <c r="H998" s="156"/>
    </row>
    <row r="999" spans="1:8" ht="14.25">
      <c r="A999" s="10" t="s">
        <v>1944</v>
      </c>
      <c r="B999" s="40"/>
      <c r="C999" s="40" t="s">
        <v>1516</v>
      </c>
      <c r="D999" s="41" t="s">
        <v>1158</v>
      </c>
      <c r="E999" s="40" t="s">
        <v>498</v>
      </c>
      <c r="F999" s="71">
        <v>4</v>
      </c>
      <c r="G999" s="143"/>
      <c r="H999" s="154">
        <f t="shared" ref="H999:H1008" si="17">ROUND(F999*G999,2)</f>
        <v>0</v>
      </c>
    </row>
    <row r="1000" spans="1:8" ht="15">
      <c r="A1000" s="5" t="s">
        <v>2082</v>
      </c>
      <c r="B1000" s="6" t="s">
        <v>1157</v>
      </c>
      <c r="C1000" s="29" t="s">
        <v>547</v>
      </c>
      <c r="D1000" s="29" t="s">
        <v>1159</v>
      </c>
      <c r="E1000" s="9" t="s">
        <v>547</v>
      </c>
      <c r="F1000" s="64" t="s">
        <v>547</v>
      </c>
      <c r="G1000" s="150"/>
      <c r="H1000" s="156"/>
    </row>
    <row r="1001" spans="1:8" ht="28.5">
      <c r="A1001" s="10" t="s">
        <v>1945</v>
      </c>
      <c r="B1001" s="40"/>
      <c r="C1001" s="40" t="s">
        <v>1516</v>
      </c>
      <c r="D1001" s="41" t="s">
        <v>1775</v>
      </c>
      <c r="E1001" s="40" t="s">
        <v>498</v>
      </c>
      <c r="F1001" s="71">
        <v>20</v>
      </c>
      <c r="G1001" s="143"/>
      <c r="H1001" s="154">
        <f t="shared" si="17"/>
        <v>0</v>
      </c>
    </row>
    <row r="1002" spans="1:8" ht="28.5">
      <c r="A1002" s="10" t="s">
        <v>1946</v>
      </c>
      <c r="B1002" s="40"/>
      <c r="C1002" s="40" t="s">
        <v>1516</v>
      </c>
      <c r="D1002" s="41" t="s">
        <v>1776</v>
      </c>
      <c r="E1002" s="40" t="s">
        <v>502</v>
      </c>
      <c r="F1002" s="71">
        <v>1</v>
      </c>
      <c r="G1002" s="143"/>
      <c r="H1002" s="154">
        <f t="shared" si="17"/>
        <v>0</v>
      </c>
    </row>
    <row r="1003" spans="1:8" ht="14.25">
      <c r="A1003" s="10" t="s">
        <v>1947</v>
      </c>
      <c r="B1003" s="40"/>
      <c r="C1003" s="40" t="s">
        <v>881</v>
      </c>
      <c r="D1003" s="41" t="s">
        <v>1777</v>
      </c>
      <c r="E1003" s="40" t="s">
        <v>502</v>
      </c>
      <c r="F1003" s="71">
        <v>1</v>
      </c>
      <c r="G1003" s="143"/>
      <c r="H1003" s="154">
        <f t="shared" si="17"/>
        <v>0</v>
      </c>
    </row>
    <row r="1004" spans="1:8" ht="14.25">
      <c r="A1004" s="10" t="s">
        <v>1948</v>
      </c>
      <c r="B1004" s="40"/>
      <c r="C1004" s="40" t="s">
        <v>1516</v>
      </c>
      <c r="D1004" s="41" t="s">
        <v>1778</v>
      </c>
      <c r="E1004" s="40" t="s">
        <v>502</v>
      </c>
      <c r="F1004" s="71">
        <v>2</v>
      </c>
      <c r="G1004" s="143"/>
      <c r="H1004" s="154">
        <f t="shared" si="17"/>
        <v>0</v>
      </c>
    </row>
    <row r="1005" spans="1:8" ht="28.5">
      <c r="A1005" s="84" t="s">
        <v>1949</v>
      </c>
      <c r="B1005" s="55"/>
      <c r="C1005" s="55" t="s">
        <v>1516</v>
      </c>
      <c r="D1005" s="57" t="s">
        <v>1160</v>
      </c>
      <c r="E1005" s="55" t="s">
        <v>502</v>
      </c>
      <c r="F1005" s="56">
        <v>1</v>
      </c>
      <c r="G1005" s="134"/>
      <c r="H1005" s="154">
        <f t="shared" si="17"/>
        <v>0</v>
      </c>
    </row>
    <row r="1006" spans="1:8" ht="14.25">
      <c r="A1006" s="84" t="s">
        <v>1950</v>
      </c>
      <c r="B1006" s="55"/>
      <c r="C1006" s="55" t="s">
        <v>1516</v>
      </c>
      <c r="D1006" s="57" t="s">
        <v>1161</v>
      </c>
      <c r="E1006" s="55" t="s">
        <v>502</v>
      </c>
      <c r="F1006" s="56">
        <v>1</v>
      </c>
      <c r="G1006" s="134"/>
      <c r="H1006" s="154">
        <f t="shared" si="17"/>
        <v>0</v>
      </c>
    </row>
    <row r="1007" spans="1:8" ht="14.25">
      <c r="A1007" s="84" t="s">
        <v>2217</v>
      </c>
      <c r="B1007" s="55"/>
      <c r="C1007" s="87" t="s">
        <v>476</v>
      </c>
      <c r="D1007" s="88" t="s">
        <v>797</v>
      </c>
      <c r="E1007" s="55" t="s">
        <v>502</v>
      </c>
      <c r="F1007" s="56">
        <v>1</v>
      </c>
      <c r="G1007" s="134"/>
      <c r="H1007" s="154">
        <f t="shared" si="17"/>
        <v>0</v>
      </c>
    </row>
    <row r="1008" spans="1:8" ht="14.25">
      <c r="A1008" s="84" t="s">
        <v>2172</v>
      </c>
      <c r="B1008" s="55"/>
      <c r="C1008" s="55" t="s">
        <v>1516</v>
      </c>
      <c r="D1008" s="57" t="s">
        <v>2173</v>
      </c>
      <c r="E1008" s="55" t="s">
        <v>502</v>
      </c>
      <c r="F1008" s="56">
        <v>1</v>
      </c>
      <c r="G1008" s="134"/>
      <c r="H1008" s="154">
        <f t="shared" si="17"/>
        <v>0</v>
      </c>
    </row>
    <row r="1009" spans="1:8" ht="14.25" customHeight="1">
      <c r="A1009" s="119" t="s">
        <v>1162</v>
      </c>
      <c r="B1009" s="120"/>
      <c r="C1009" s="120"/>
      <c r="D1009" s="120"/>
      <c r="E1009" s="120"/>
      <c r="F1009" s="120"/>
      <c r="G1009" s="120"/>
      <c r="H1009" s="121"/>
    </row>
    <row r="1010" spans="1:8" ht="15">
      <c r="A1010" s="5" t="s">
        <v>2083</v>
      </c>
      <c r="B1010" s="6" t="s">
        <v>1163</v>
      </c>
      <c r="C1010" s="29" t="s">
        <v>547</v>
      </c>
      <c r="D1010" s="29" t="s">
        <v>1164</v>
      </c>
      <c r="E1010" s="9" t="s">
        <v>547</v>
      </c>
      <c r="F1010" s="64" t="s">
        <v>547</v>
      </c>
      <c r="G1010" s="150"/>
      <c r="H1010" s="156"/>
    </row>
    <row r="1011" spans="1:8" ht="28.5">
      <c r="A1011" s="10" t="s">
        <v>1951</v>
      </c>
      <c r="B1011" s="40"/>
      <c r="C1011" s="40" t="s">
        <v>1167</v>
      </c>
      <c r="D1011" s="54" t="s">
        <v>765</v>
      </c>
      <c r="E1011" s="55" t="s">
        <v>498</v>
      </c>
      <c r="F1011" s="56">
        <v>40</v>
      </c>
      <c r="G1011" s="134"/>
      <c r="H1011" s="154">
        <f t="shared" ref="H1011:H1057" si="18">ROUND(F1011*G1011,2)</f>
        <v>0</v>
      </c>
    </row>
    <row r="1012" spans="1:8" ht="28.5">
      <c r="A1012" s="10" t="s">
        <v>1388</v>
      </c>
      <c r="B1012" s="40"/>
      <c r="C1012" s="40" t="s">
        <v>1167</v>
      </c>
      <c r="D1012" s="54" t="s">
        <v>1573</v>
      </c>
      <c r="E1012" s="55" t="s">
        <v>544</v>
      </c>
      <c r="F1012" s="56">
        <v>3.3</v>
      </c>
      <c r="G1012" s="134"/>
      <c r="H1012" s="154">
        <f t="shared" si="18"/>
        <v>0</v>
      </c>
    </row>
    <row r="1013" spans="1:8" ht="42.75">
      <c r="A1013" s="10" t="s">
        <v>1389</v>
      </c>
      <c r="B1013" s="40"/>
      <c r="C1013" s="40" t="s">
        <v>1167</v>
      </c>
      <c r="D1013" s="54" t="s">
        <v>1574</v>
      </c>
      <c r="E1013" s="55" t="s">
        <v>488</v>
      </c>
      <c r="F1013" s="56">
        <v>5</v>
      </c>
      <c r="G1013" s="134"/>
      <c r="H1013" s="154">
        <f t="shared" si="18"/>
        <v>0</v>
      </c>
    </row>
    <row r="1014" spans="1:8" ht="14.25">
      <c r="A1014" s="10" t="s">
        <v>1390</v>
      </c>
      <c r="B1014" s="40"/>
      <c r="C1014" s="40" t="s">
        <v>1167</v>
      </c>
      <c r="D1014" s="54" t="s">
        <v>1165</v>
      </c>
      <c r="E1014" s="55" t="s">
        <v>488</v>
      </c>
      <c r="F1014" s="56">
        <v>56.8</v>
      </c>
      <c r="G1014" s="134"/>
      <c r="H1014" s="154">
        <f t="shared" si="18"/>
        <v>0</v>
      </c>
    </row>
    <row r="1015" spans="1:8" ht="42.75">
      <c r="A1015" s="10" t="s">
        <v>1391</v>
      </c>
      <c r="B1015" s="40"/>
      <c r="C1015" s="40" t="s">
        <v>1167</v>
      </c>
      <c r="D1015" s="54" t="s">
        <v>1575</v>
      </c>
      <c r="E1015" s="55" t="s">
        <v>488</v>
      </c>
      <c r="F1015" s="56">
        <v>8.1999999999999993</v>
      </c>
      <c r="G1015" s="134"/>
      <c r="H1015" s="154">
        <f t="shared" si="18"/>
        <v>0</v>
      </c>
    </row>
    <row r="1016" spans="1:8" ht="28.5">
      <c r="A1016" s="10" t="s">
        <v>1392</v>
      </c>
      <c r="B1016" s="40"/>
      <c r="C1016" s="40" t="s">
        <v>1167</v>
      </c>
      <c r="D1016" s="54" t="s">
        <v>1577</v>
      </c>
      <c r="E1016" s="55" t="s">
        <v>488</v>
      </c>
      <c r="F1016" s="56">
        <v>202</v>
      </c>
      <c r="G1016" s="134"/>
      <c r="H1016" s="154">
        <f t="shared" si="18"/>
        <v>0</v>
      </c>
    </row>
    <row r="1017" spans="1:8" ht="42.75">
      <c r="A1017" s="10" t="s">
        <v>1393</v>
      </c>
      <c r="B1017" s="40"/>
      <c r="C1017" s="40" t="s">
        <v>1167</v>
      </c>
      <c r="D1017" s="54" t="s">
        <v>1576</v>
      </c>
      <c r="E1017" s="55" t="s">
        <v>488</v>
      </c>
      <c r="F1017" s="56">
        <v>8</v>
      </c>
      <c r="G1017" s="134"/>
      <c r="H1017" s="154">
        <f t="shared" si="18"/>
        <v>0</v>
      </c>
    </row>
    <row r="1018" spans="1:8" ht="28.5">
      <c r="A1018" s="10" t="s">
        <v>1394</v>
      </c>
      <c r="B1018" s="40"/>
      <c r="C1018" s="40" t="s">
        <v>1167</v>
      </c>
      <c r="D1018" s="54" t="s">
        <v>1578</v>
      </c>
      <c r="E1018" s="55" t="s">
        <v>488</v>
      </c>
      <c r="F1018" s="56">
        <v>202</v>
      </c>
      <c r="G1018" s="134"/>
      <c r="H1018" s="154">
        <f t="shared" si="18"/>
        <v>0</v>
      </c>
    </row>
    <row r="1019" spans="1:8" ht="28.5">
      <c r="A1019" s="10" t="s">
        <v>732</v>
      </c>
      <c r="B1019" s="40"/>
      <c r="C1019" s="40" t="s">
        <v>1167</v>
      </c>
      <c r="D1019" s="54" t="s">
        <v>1166</v>
      </c>
      <c r="E1019" s="55" t="s">
        <v>544</v>
      </c>
      <c r="F1019" s="56">
        <v>0.24</v>
      </c>
      <c r="G1019" s="134"/>
      <c r="H1019" s="154">
        <f t="shared" si="18"/>
        <v>0</v>
      </c>
    </row>
    <row r="1020" spans="1:8" ht="15">
      <c r="A1020" s="5" t="s">
        <v>2084</v>
      </c>
      <c r="B1020" s="6" t="s">
        <v>1168</v>
      </c>
      <c r="C1020" s="29" t="s">
        <v>547</v>
      </c>
      <c r="D1020" s="29" t="s">
        <v>1169</v>
      </c>
      <c r="E1020" s="9" t="s">
        <v>547</v>
      </c>
      <c r="F1020" s="64" t="s">
        <v>547</v>
      </c>
      <c r="G1020" s="150"/>
      <c r="H1020" s="156"/>
    </row>
    <row r="1021" spans="1:8" ht="14.25">
      <c r="A1021" s="10" t="s">
        <v>733</v>
      </c>
      <c r="B1021" s="40"/>
      <c r="C1021" s="40" t="s">
        <v>1170</v>
      </c>
      <c r="D1021" s="57" t="s">
        <v>2225</v>
      </c>
      <c r="E1021" s="55" t="s">
        <v>488</v>
      </c>
      <c r="F1021" s="56">
        <v>272</v>
      </c>
      <c r="G1021" s="134"/>
      <c r="H1021" s="154">
        <f t="shared" si="18"/>
        <v>0</v>
      </c>
    </row>
    <row r="1022" spans="1:8" ht="15">
      <c r="A1022" s="5" t="s">
        <v>2085</v>
      </c>
      <c r="B1022" s="6" t="s">
        <v>1172</v>
      </c>
      <c r="C1022" s="6" t="s">
        <v>547</v>
      </c>
      <c r="D1022" s="29" t="s">
        <v>1171</v>
      </c>
      <c r="E1022" s="9" t="s">
        <v>547</v>
      </c>
      <c r="F1022" s="64" t="s">
        <v>547</v>
      </c>
      <c r="G1022" s="150"/>
      <c r="H1022" s="156"/>
    </row>
    <row r="1023" spans="1:8" ht="14.25">
      <c r="A1023" s="10" t="s">
        <v>1395</v>
      </c>
      <c r="B1023" s="40"/>
      <c r="C1023" s="40" t="s">
        <v>1174</v>
      </c>
      <c r="D1023" s="57" t="s">
        <v>1173</v>
      </c>
      <c r="E1023" s="55" t="s">
        <v>498</v>
      </c>
      <c r="F1023" s="56">
        <v>40</v>
      </c>
      <c r="G1023" s="134"/>
      <c r="H1023" s="154">
        <f t="shared" si="18"/>
        <v>0</v>
      </c>
    </row>
    <row r="1024" spans="1:8" ht="14.25">
      <c r="A1024" s="10" t="s">
        <v>1396</v>
      </c>
      <c r="B1024" s="40"/>
      <c r="C1024" s="40" t="s">
        <v>1174</v>
      </c>
      <c r="D1024" s="57" t="s">
        <v>2226</v>
      </c>
      <c r="E1024" s="55" t="s">
        <v>544</v>
      </c>
      <c r="F1024" s="56">
        <v>3</v>
      </c>
      <c r="G1024" s="134"/>
      <c r="H1024" s="154">
        <f t="shared" si="18"/>
        <v>0</v>
      </c>
    </row>
    <row r="1025" spans="1:8" ht="28.5">
      <c r="A1025" s="10" t="s">
        <v>1397</v>
      </c>
      <c r="B1025" s="40"/>
      <c r="C1025" s="40" t="s">
        <v>1174</v>
      </c>
      <c r="D1025" s="57" t="s">
        <v>1175</v>
      </c>
      <c r="E1025" s="55" t="s">
        <v>498</v>
      </c>
      <c r="F1025" s="56">
        <v>40</v>
      </c>
      <c r="G1025" s="134"/>
      <c r="H1025" s="154">
        <f t="shared" si="18"/>
        <v>0</v>
      </c>
    </row>
    <row r="1026" spans="1:8" ht="15">
      <c r="A1026" s="5" t="s">
        <v>2086</v>
      </c>
      <c r="B1026" s="6" t="s">
        <v>1177</v>
      </c>
      <c r="C1026" s="6" t="s">
        <v>547</v>
      </c>
      <c r="D1026" s="29" t="s">
        <v>1176</v>
      </c>
      <c r="E1026" s="9" t="s">
        <v>547</v>
      </c>
      <c r="F1026" s="64" t="s">
        <v>547</v>
      </c>
      <c r="G1026" s="150"/>
      <c r="H1026" s="156"/>
    </row>
    <row r="1027" spans="1:8" ht="14.25">
      <c r="A1027" s="10" t="s">
        <v>1398</v>
      </c>
      <c r="B1027" s="81"/>
      <c r="C1027" s="40" t="s">
        <v>1180</v>
      </c>
      <c r="D1027" s="82" t="s">
        <v>1178</v>
      </c>
      <c r="E1027" s="83" t="s">
        <v>488</v>
      </c>
      <c r="F1027" s="80">
        <v>149</v>
      </c>
      <c r="G1027" s="152"/>
      <c r="H1027" s="154">
        <f t="shared" si="18"/>
        <v>0</v>
      </c>
    </row>
    <row r="1028" spans="1:8" ht="20.25" customHeight="1">
      <c r="A1028" s="10" t="s">
        <v>1399</v>
      </c>
      <c r="B1028" s="81"/>
      <c r="C1028" s="40" t="s">
        <v>1181</v>
      </c>
      <c r="D1028" s="99" t="s">
        <v>1179</v>
      </c>
      <c r="E1028" s="83" t="s">
        <v>488</v>
      </c>
      <c r="F1028" s="80">
        <v>149</v>
      </c>
      <c r="G1028" s="152"/>
      <c r="H1028" s="154">
        <f t="shared" si="18"/>
        <v>0</v>
      </c>
    </row>
    <row r="1029" spans="1:8" ht="28.5">
      <c r="A1029" s="10" t="s">
        <v>1400</v>
      </c>
      <c r="B1029" s="81"/>
      <c r="C1029" s="40" t="s">
        <v>1798</v>
      </c>
      <c r="D1029" s="82" t="s">
        <v>1800</v>
      </c>
      <c r="E1029" s="83" t="s">
        <v>488</v>
      </c>
      <c r="F1029" s="80">
        <v>149</v>
      </c>
      <c r="G1029" s="152"/>
      <c r="H1029" s="154">
        <f t="shared" si="18"/>
        <v>0</v>
      </c>
    </row>
    <row r="1030" spans="1:8" ht="15">
      <c r="A1030" s="5" t="s">
        <v>2087</v>
      </c>
      <c r="B1030" s="6" t="s">
        <v>1177</v>
      </c>
      <c r="C1030" s="6" t="s">
        <v>547</v>
      </c>
      <c r="D1030" s="29" t="s">
        <v>1799</v>
      </c>
      <c r="E1030" s="9" t="s">
        <v>547</v>
      </c>
      <c r="F1030" s="64" t="s">
        <v>547</v>
      </c>
      <c r="G1030" s="150"/>
      <c r="H1030" s="156"/>
    </row>
    <row r="1031" spans="1:8" ht="14.25">
      <c r="A1031" s="10" t="s">
        <v>1401</v>
      </c>
      <c r="B1031" s="40"/>
      <c r="C1031" s="40" t="s">
        <v>1180</v>
      </c>
      <c r="D1031" s="57" t="s">
        <v>1178</v>
      </c>
      <c r="E1031" s="55" t="s">
        <v>488</v>
      </c>
      <c r="F1031" s="56">
        <v>61</v>
      </c>
      <c r="G1031" s="134"/>
      <c r="H1031" s="154">
        <f t="shared" si="18"/>
        <v>0</v>
      </c>
    </row>
    <row r="1032" spans="1:8" ht="28.5">
      <c r="A1032" s="10" t="s">
        <v>1402</v>
      </c>
      <c r="B1032" s="40"/>
      <c r="C1032" s="40" t="s">
        <v>1181</v>
      </c>
      <c r="D1032" s="57" t="s">
        <v>1179</v>
      </c>
      <c r="E1032" s="55" t="s">
        <v>488</v>
      </c>
      <c r="F1032" s="56">
        <v>61</v>
      </c>
      <c r="G1032" s="134"/>
      <c r="H1032" s="154">
        <f t="shared" si="18"/>
        <v>0</v>
      </c>
    </row>
    <row r="1033" spans="1:8" ht="28.5">
      <c r="A1033" s="10" t="s">
        <v>1403</v>
      </c>
      <c r="B1033" s="40"/>
      <c r="C1033" s="40" t="s">
        <v>1182</v>
      </c>
      <c r="D1033" s="41" t="s">
        <v>1188</v>
      </c>
      <c r="E1033" s="40" t="s">
        <v>488</v>
      </c>
      <c r="F1033" s="71">
        <v>61</v>
      </c>
      <c r="G1033" s="143"/>
      <c r="H1033" s="154">
        <f t="shared" si="18"/>
        <v>0</v>
      </c>
    </row>
    <row r="1034" spans="1:8" ht="14.25">
      <c r="A1034" s="10" t="s">
        <v>1404</v>
      </c>
      <c r="B1034" s="40"/>
      <c r="C1034" s="40" t="s">
        <v>1768</v>
      </c>
      <c r="D1034" s="57" t="s">
        <v>1187</v>
      </c>
      <c r="E1034" s="55" t="s">
        <v>488</v>
      </c>
      <c r="F1034" s="56">
        <v>61</v>
      </c>
      <c r="G1034" s="134"/>
      <c r="H1034" s="154">
        <f t="shared" si="18"/>
        <v>0</v>
      </c>
    </row>
    <row r="1035" spans="1:8" ht="14.25">
      <c r="A1035" s="10" t="s">
        <v>1405</v>
      </c>
      <c r="B1035" s="40"/>
      <c r="C1035" s="40" t="s">
        <v>1183</v>
      </c>
      <c r="D1035" s="41" t="s">
        <v>1186</v>
      </c>
      <c r="E1035" s="40" t="s">
        <v>488</v>
      </c>
      <c r="F1035" s="71">
        <v>61</v>
      </c>
      <c r="G1035" s="143"/>
      <c r="H1035" s="154">
        <f t="shared" si="18"/>
        <v>0</v>
      </c>
    </row>
    <row r="1036" spans="1:8" ht="28.5">
      <c r="A1036" s="10" t="s">
        <v>1406</v>
      </c>
      <c r="B1036" s="40"/>
      <c r="C1036" s="40" t="s">
        <v>1184</v>
      </c>
      <c r="D1036" s="57" t="s">
        <v>1185</v>
      </c>
      <c r="E1036" s="55" t="s">
        <v>488</v>
      </c>
      <c r="F1036" s="56">
        <v>61</v>
      </c>
      <c r="G1036" s="134"/>
      <c r="H1036" s="154">
        <f t="shared" si="18"/>
        <v>0</v>
      </c>
    </row>
    <row r="1037" spans="1:8" ht="15">
      <c r="A1037" s="5" t="s">
        <v>2098</v>
      </c>
      <c r="B1037" s="6" t="s">
        <v>1190</v>
      </c>
      <c r="C1037" s="6" t="s">
        <v>547</v>
      </c>
      <c r="D1037" s="29" t="s">
        <v>1189</v>
      </c>
      <c r="E1037" s="9" t="s">
        <v>547</v>
      </c>
      <c r="F1037" s="64" t="s">
        <v>547</v>
      </c>
      <c r="G1037" s="150"/>
      <c r="H1037" s="156"/>
    </row>
    <row r="1038" spans="1:8" ht="28.5">
      <c r="A1038" s="10" t="s">
        <v>1407</v>
      </c>
      <c r="B1038" s="40"/>
      <c r="C1038" s="40" t="s">
        <v>1181</v>
      </c>
      <c r="D1038" s="57" t="s">
        <v>1179</v>
      </c>
      <c r="E1038" s="55" t="s">
        <v>488</v>
      </c>
      <c r="F1038" s="56">
        <v>70</v>
      </c>
      <c r="G1038" s="134"/>
      <c r="H1038" s="154">
        <f t="shared" si="18"/>
        <v>0</v>
      </c>
    </row>
    <row r="1039" spans="1:8" ht="28.5">
      <c r="A1039" s="10" t="s">
        <v>1408</v>
      </c>
      <c r="B1039" s="40"/>
      <c r="C1039" s="40" t="s">
        <v>1191</v>
      </c>
      <c r="D1039" s="57" t="s">
        <v>1195</v>
      </c>
      <c r="E1039" s="55" t="s">
        <v>488</v>
      </c>
      <c r="F1039" s="56">
        <v>48.8</v>
      </c>
      <c r="G1039" s="134"/>
      <c r="H1039" s="154">
        <f t="shared" si="18"/>
        <v>0</v>
      </c>
    </row>
    <row r="1040" spans="1:8" ht="14.25">
      <c r="A1040" s="10" t="s">
        <v>1409</v>
      </c>
      <c r="B1040" s="40"/>
      <c r="C1040" s="40" t="s">
        <v>1192</v>
      </c>
      <c r="D1040" s="57" t="s">
        <v>1193</v>
      </c>
      <c r="E1040" s="55" t="s">
        <v>488</v>
      </c>
      <c r="F1040" s="56">
        <v>5.8</v>
      </c>
      <c r="G1040" s="134"/>
      <c r="H1040" s="154">
        <f t="shared" si="18"/>
        <v>0</v>
      </c>
    </row>
    <row r="1041" spans="1:8" ht="14.25">
      <c r="A1041" s="10" t="s">
        <v>734</v>
      </c>
      <c r="B1041" s="40"/>
      <c r="C1041" s="40" t="s">
        <v>1192</v>
      </c>
      <c r="D1041" s="57" t="s">
        <v>1194</v>
      </c>
      <c r="E1041" s="55" t="s">
        <v>488</v>
      </c>
      <c r="F1041" s="56">
        <v>15.4</v>
      </c>
      <c r="G1041" s="134"/>
      <c r="H1041" s="154">
        <f t="shared" si="18"/>
        <v>0</v>
      </c>
    </row>
    <row r="1042" spans="1:8" ht="30">
      <c r="A1042" s="5" t="s">
        <v>2099</v>
      </c>
      <c r="B1042" s="6" t="s">
        <v>1197</v>
      </c>
      <c r="C1042" s="6" t="s">
        <v>547</v>
      </c>
      <c r="D1042" s="29" t="s">
        <v>1196</v>
      </c>
      <c r="E1042" s="9" t="s">
        <v>547</v>
      </c>
      <c r="F1042" s="64" t="s">
        <v>547</v>
      </c>
      <c r="G1042" s="150"/>
      <c r="H1042" s="156"/>
    </row>
    <row r="1043" spans="1:8" ht="15">
      <c r="A1043" s="50" t="s">
        <v>735</v>
      </c>
      <c r="B1043" s="59"/>
      <c r="C1043" s="60" t="s">
        <v>1198</v>
      </c>
      <c r="D1043" s="61" t="s">
        <v>1199</v>
      </c>
      <c r="E1043" s="51" t="s">
        <v>1622</v>
      </c>
      <c r="F1043" s="53">
        <v>10</v>
      </c>
      <c r="G1043" s="140"/>
      <c r="H1043" s="154">
        <f t="shared" si="18"/>
        <v>0</v>
      </c>
    </row>
    <row r="1044" spans="1:8" ht="15">
      <c r="A1044" s="50" t="s">
        <v>736</v>
      </c>
      <c r="B1044" s="59"/>
      <c r="C1044" s="60" t="s">
        <v>1198</v>
      </c>
      <c r="D1044" s="61" t="s">
        <v>1952</v>
      </c>
      <c r="E1044" s="51" t="s">
        <v>1622</v>
      </c>
      <c r="F1044" s="53">
        <v>5</v>
      </c>
      <c r="G1044" s="140"/>
      <c r="H1044" s="154">
        <f t="shared" si="18"/>
        <v>0</v>
      </c>
    </row>
    <row r="1045" spans="1:8" ht="15">
      <c r="A1045" s="50" t="s">
        <v>737</v>
      </c>
      <c r="B1045" s="40"/>
      <c r="C1045" s="42" t="s">
        <v>1198</v>
      </c>
      <c r="D1045" s="45" t="s">
        <v>1953</v>
      </c>
      <c r="E1045" s="25" t="s">
        <v>1622</v>
      </c>
      <c r="F1045" s="26">
        <v>7</v>
      </c>
      <c r="G1045" s="138"/>
      <c r="H1045" s="154">
        <f t="shared" si="18"/>
        <v>0</v>
      </c>
    </row>
    <row r="1046" spans="1:8" ht="15">
      <c r="A1046" s="50" t="s">
        <v>738</v>
      </c>
      <c r="B1046" s="40"/>
      <c r="C1046" s="42" t="s">
        <v>1198</v>
      </c>
      <c r="D1046" s="45" t="s">
        <v>2223</v>
      </c>
      <c r="E1046" s="25" t="s">
        <v>498</v>
      </c>
      <c r="F1046" s="26">
        <v>50</v>
      </c>
      <c r="G1046" s="138"/>
      <c r="H1046" s="154">
        <f t="shared" si="18"/>
        <v>0</v>
      </c>
    </row>
    <row r="1047" spans="1:8" ht="15">
      <c r="A1047" s="50" t="s">
        <v>1410</v>
      </c>
      <c r="B1047" s="40"/>
      <c r="C1047" s="42" t="s">
        <v>1198</v>
      </c>
      <c r="D1047" s="45" t="s">
        <v>1954</v>
      </c>
      <c r="E1047" s="25" t="s">
        <v>498</v>
      </c>
      <c r="F1047" s="26">
        <v>2.5</v>
      </c>
      <c r="G1047" s="138"/>
      <c r="H1047" s="154">
        <f t="shared" si="18"/>
        <v>0</v>
      </c>
    </row>
    <row r="1048" spans="1:8" ht="15">
      <c r="A1048" s="50" t="s">
        <v>1411</v>
      </c>
      <c r="B1048" s="40"/>
      <c r="C1048" s="42" t="s">
        <v>1198</v>
      </c>
      <c r="D1048" s="45" t="s">
        <v>1955</v>
      </c>
      <c r="E1048" s="25" t="s">
        <v>1622</v>
      </c>
      <c r="F1048" s="26">
        <v>5</v>
      </c>
      <c r="G1048" s="138"/>
      <c r="H1048" s="154">
        <f t="shared" si="18"/>
        <v>0</v>
      </c>
    </row>
    <row r="1049" spans="1:8" ht="15">
      <c r="A1049" s="50" t="s">
        <v>1412</v>
      </c>
      <c r="B1049" s="40"/>
      <c r="C1049" s="42" t="s">
        <v>1198</v>
      </c>
      <c r="D1049" s="45" t="s">
        <v>1956</v>
      </c>
      <c r="E1049" s="25" t="s">
        <v>1622</v>
      </c>
      <c r="F1049" s="26">
        <v>4</v>
      </c>
      <c r="G1049" s="138"/>
      <c r="H1049" s="154">
        <f t="shared" si="18"/>
        <v>0</v>
      </c>
    </row>
    <row r="1050" spans="1:8" ht="15">
      <c r="A1050" s="50" t="s">
        <v>1413</v>
      </c>
      <c r="B1050" s="40"/>
      <c r="C1050" s="42" t="s">
        <v>1198</v>
      </c>
      <c r="D1050" s="45" t="s">
        <v>1957</v>
      </c>
      <c r="E1050" s="25" t="s">
        <v>1622</v>
      </c>
      <c r="F1050" s="26">
        <v>3</v>
      </c>
      <c r="G1050" s="138"/>
      <c r="H1050" s="154">
        <f t="shared" si="18"/>
        <v>0</v>
      </c>
    </row>
    <row r="1051" spans="1:8" ht="15">
      <c r="A1051" s="50" t="s">
        <v>1414</v>
      </c>
      <c r="B1051" s="40"/>
      <c r="C1051" s="42" t="s">
        <v>1198</v>
      </c>
      <c r="D1051" s="45" t="s">
        <v>1200</v>
      </c>
      <c r="E1051" s="25" t="s">
        <v>1622</v>
      </c>
      <c r="F1051" s="26">
        <v>3</v>
      </c>
      <c r="G1051" s="138"/>
      <c r="H1051" s="154">
        <f t="shared" si="18"/>
        <v>0</v>
      </c>
    </row>
    <row r="1052" spans="1:8" ht="15">
      <c r="A1052" s="50" t="s">
        <v>1415</v>
      </c>
      <c r="B1052" s="40"/>
      <c r="C1052" s="42" t="s">
        <v>1198</v>
      </c>
      <c r="D1052" s="45" t="s">
        <v>1201</v>
      </c>
      <c r="E1052" s="25" t="s">
        <v>1622</v>
      </c>
      <c r="F1052" s="26">
        <v>4</v>
      </c>
      <c r="G1052" s="138"/>
      <c r="H1052" s="154">
        <f t="shared" si="18"/>
        <v>0</v>
      </c>
    </row>
    <row r="1053" spans="1:8" ht="15">
      <c r="A1053" s="50" t="s">
        <v>1416</v>
      </c>
      <c r="B1053" s="40"/>
      <c r="C1053" s="42" t="s">
        <v>1198</v>
      </c>
      <c r="D1053" s="45" t="s">
        <v>2224</v>
      </c>
      <c r="E1053" s="25" t="s">
        <v>498</v>
      </c>
      <c r="F1053" s="26">
        <v>52.5</v>
      </c>
      <c r="G1053" s="138"/>
      <c r="H1053" s="154">
        <f t="shared" si="18"/>
        <v>0</v>
      </c>
    </row>
    <row r="1054" spans="1:8" ht="15">
      <c r="A1054" s="50" t="s">
        <v>1417</v>
      </c>
      <c r="B1054" s="40"/>
      <c r="C1054" s="42" t="s">
        <v>1198</v>
      </c>
      <c r="D1054" s="45" t="s">
        <v>1202</v>
      </c>
      <c r="E1054" s="25" t="s">
        <v>1622</v>
      </c>
      <c r="F1054" s="26">
        <v>5</v>
      </c>
      <c r="G1054" s="138"/>
      <c r="H1054" s="154">
        <f t="shared" si="18"/>
        <v>0</v>
      </c>
    </row>
    <row r="1055" spans="1:8" ht="15">
      <c r="A1055" s="50" t="s">
        <v>1418</v>
      </c>
      <c r="B1055" s="40"/>
      <c r="C1055" s="42" t="s">
        <v>1198</v>
      </c>
      <c r="D1055" s="45" t="s">
        <v>1203</v>
      </c>
      <c r="E1055" s="25" t="s">
        <v>1622</v>
      </c>
      <c r="F1055" s="26">
        <v>7</v>
      </c>
      <c r="G1055" s="138"/>
      <c r="H1055" s="154">
        <f t="shared" si="18"/>
        <v>0</v>
      </c>
    </row>
    <row r="1056" spans="1:8" ht="15">
      <c r="A1056" s="50" t="s">
        <v>1419</v>
      </c>
      <c r="B1056" s="40"/>
      <c r="C1056" s="42" t="s">
        <v>1198</v>
      </c>
      <c r="D1056" s="45" t="s">
        <v>1204</v>
      </c>
      <c r="E1056" s="25" t="s">
        <v>1622</v>
      </c>
      <c r="F1056" s="26">
        <v>3</v>
      </c>
      <c r="G1056" s="138"/>
      <c r="H1056" s="154">
        <f t="shared" si="18"/>
        <v>0</v>
      </c>
    </row>
    <row r="1057" spans="1:9" ht="15">
      <c r="A1057" s="50" t="s">
        <v>1420</v>
      </c>
      <c r="B1057" s="40"/>
      <c r="C1057" s="42" t="s">
        <v>1198</v>
      </c>
      <c r="D1057" s="45" t="s">
        <v>1958</v>
      </c>
      <c r="E1057" s="25" t="s">
        <v>1622</v>
      </c>
      <c r="F1057" s="26">
        <v>10</v>
      </c>
      <c r="G1057" s="138"/>
      <c r="H1057" s="154">
        <f t="shared" si="18"/>
        <v>0</v>
      </c>
    </row>
    <row r="1058" spans="1:9" ht="14.25" customHeight="1">
      <c r="A1058" s="119" t="s">
        <v>1982</v>
      </c>
      <c r="B1058" s="120"/>
      <c r="C1058" s="120"/>
      <c r="D1058" s="120"/>
      <c r="E1058" s="120"/>
      <c r="F1058" s="120"/>
      <c r="G1058" s="120"/>
      <c r="H1058" s="121"/>
    </row>
    <row r="1059" spans="1:9" ht="15">
      <c r="A1059" s="5" t="s">
        <v>2100</v>
      </c>
      <c r="B1059" s="6" t="s">
        <v>1788</v>
      </c>
      <c r="C1059" s="6" t="s">
        <v>547</v>
      </c>
      <c r="D1059" s="29" t="s">
        <v>643</v>
      </c>
      <c r="E1059" s="9" t="s">
        <v>547</v>
      </c>
      <c r="F1059" s="64" t="s">
        <v>547</v>
      </c>
      <c r="G1059" s="150" t="s">
        <v>547</v>
      </c>
      <c r="H1059" s="156" t="s">
        <v>547</v>
      </c>
    </row>
    <row r="1060" spans="1:9" s="18" customFormat="1" ht="15">
      <c r="A1060" s="14" t="s">
        <v>2184</v>
      </c>
      <c r="B1060" s="42" t="s">
        <v>119</v>
      </c>
      <c r="C1060" s="13"/>
      <c r="D1060" s="44" t="s">
        <v>1960</v>
      </c>
      <c r="E1060" s="42"/>
      <c r="F1060" s="62"/>
      <c r="G1060" s="138"/>
      <c r="H1060" s="154"/>
      <c r="I1060" s="117"/>
    </row>
    <row r="1061" spans="1:9" ht="28.5">
      <c r="A1061" s="10" t="s">
        <v>1421</v>
      </c>
      <c r="B1061" s="25"/>
      <c r="C1061" s="25" t="s">
        <v>1959</v>
      </c>
      <c r="D1061" s="31" t="s">
        <v>1992</v>
      </c>
      <c r="E1061" s="25" t="s">
        <v>544</v>
      </c>
      <c r="F1061" s="26">
        <v>68.989999999999995</v>
      </c>
      <c r="G1061" s="138"/>
      <c r="H1061" s="154">
        <f t="shared" ref="H1061:H1123" si="19">ROUND(F1061*G1061,2)</f>
        <v>0</v>
      </c>
    </row>
    <row r="1062" spans="1:9" ht="28.5">
      <c r="A1062" s="10" t="s">
        <v>1423</v>
      </c>
      <c r="B1062" s="25"/>
      <c r="C1062" s="25" t="s">
        <v>1959</v>
      </c>
      <c r="D1062" s="31" t="s">
        <v>1993</v>
      </c>
      <c r="E1062" s="25" t="s">
        <v>488</v>
      </c>
      <c r="F1062" s="26">
        <v>112.38</v>
      </c>
      <c r="G1062" s="138"/>
      <c r="H1062" s="154">
        <f t="shared" si="19"/>
        <v>0</v>
      </c>
    </row>
    <row r="1063" spans="1:9" ht="14.25">
      <c r="A1063" s="10" t="s">
        <v>1422</v>
      </c>
      <c r="B1063" s="25"/>
      <c r="C1063" s="25" t="s">
        <v>1959</v>
      </c>
      <c r="D1063" s="31" t="s">
        <v>1961</v>
      </c>
      <c r="E1063" s="25" t="s">
        <v>544</v>
      </c>
      <c r="F1063" s="26">
        <v>4.4000000000000004</v>
      </c>
      <c r="G1063" s="138"/>
      <c r="H1063" s="154">
        <f t="shared" si="19"/>
        <v>0</v>
      </c>
    </row>
    <row r="1064" spans="1:9" ht="14.25">
      <c r="A1064" s="10" t="s">
        <v>1424</v>
      </c>
      <c r="B1064" s="25"/>
      <c r="C1064" s="25" t="s">
        <v>1959</v>
      </c>
      <c r="D1064" s="31" t="s">
        <v>1962</v>
      </c>
      <c r="E1064" s="25" t="s">
        <v>544</v>
      </c>
      <c r="F1064" s="26">
        <v>9.08</v>
      </c>
      <c r="G1064" s="138"/>
      <c r="H1064" s="154">
        <f t="shared" si="19"/>
        <v>0</v>
      </c>
    </row>
    <row r="1065" spans="1:9" ht="28.5">
      <c r="A1065" s="10" t="s">
        <v>739</v>
      </c>
      <c r="B1065" s="25"/>
      <c r="C1065" s="25" t="s">
        <v>1959</v>
      </c>
      <c r="D1065" s="31" t="s">
        <v>1983</v>
      </c>
      <c r="E1065" s="25" t="s">
        <v>544</v>
      </c>
      <c r="F1065" s="26">
        <v>52.65</v>
      </c>
      <c r="G1065" s="138"/>
      <c r="H1065" s="154">
        <f t="shared" si="19"/>
        <v>0</v>
      </c>
    </row>
    <row r="1066" spans="1:9" ht="28.5">
      <c r="A1066" s="10" t="s">
        <v>740</v>
      </c>
      <c r="B1066" s="25"/>
      <c r="C1066" s="25" t="s">
        <v>1959</v>
      </c>
      <c r="D1066" s="31" t="s">
        <v>1984</v>
      </c>
      <c r="E1066" s="25" t="s">
        <v>515</v>
      </c>
      <c r="F1066" s="26">
        <v>8</v>
      </c>
      <c r="G1066" s="138"/>
      <c r="H1066" s="154">
        <f t="shared" si="19"/>
        <v>0</v>
      </c>
    </row>
    <row r="1067" spans="1:9" ht="14.25">
      <c r="A1067" s="10" t="s">
        <v>741</v>
      </c>
      <c r="B1067" s="25"/>
      <c r="C1067" s="25" t="s">
        <v>1959</v>
      </c>
      <c r="D1067" s="31" t="s">
        <v>1985</v>
      </c>
      <c r="E1067" s="25" t="s">
        <v>515</v>
      </c>
      <c r="F1067" s="26">
        <v>1</v>
      </c>
      <c r="G1067" s="138"/>
      <c r="H1067" s="154">
        <f t="shared" si="19"/>
        <v>0</v>
      </c>
    </row>
    <row r="1068" spans="1:9" s="18" customFormat="1" ht="15">
      <c r="A1068" s="14" t="s">
        <v>2185</v>
      </c>
      <c r="B1068" s="42" t="s">
        <v>1788</v>
      </c>
      <c r="C1068" s="13"/>
      <c r="D1068" s="44" t="s">
        <v>1963</v>
      </c>
      <c r="E1068" s="42"/>
      <c r="F1068" s="62"/>
      <c r="G1068" s="138"/>
      <c r="H1068" s="154"/>
      <c r="I1068" s="117"/>
    </row>
    <row r="1069" spans="1:9" ht="14.25">
      <c r="A1069" s="10" t="s">
        <v>742</v>
      </c>
      <c r="B1069" s="25"/>
      <c r="C1069" s="25" t="s">
        <v>1959</v>
      </c>
      <c r="D1069" s="31" t="s">
        <v>1964</v>
      </c>
      <c r="E1069" s="27" t="s">
        <v>498</v>
      </c>
      <c r="F1069" s="28">
        <v>14.3</v>
      </c>
      <c r="G1069" s="147"/>
      <c r="H1069" s="154">
        <f t="shared" si="19"/>
        <v>0</v>
      </c>
    </row>
    <row r="1070" spans="1:9" s="18" customFormat="1" ht="15">
      <c r="A1070" s="14" t="s">
        <v>2186</v>
      </c>
      <c r="B1070" s="42" t="s">
        <v>1788</v>
      </c>
      <c r="C1070" s="13"/>
      <c r="D1070" s="44" t="s">
        <v>1965</v>
      </c>
      <c r="E1070" s="42"/>
      <c r="F1070" s="62"/>
      <c r="G1070" s="138"/>
      <c r="H1070" s="154"/>
      <c r="I1070" s="117"/>
    </row>
    <row r="1071" spans="1:9" ht="28.5">
      <c r="A1071" s="10" t="s">
        <v>1425</v>
      </c>
      <c r="B1071" s="25"/>
      <c r="C1071" s="25" t="s">
        <v>1959</v>
      </c>
      <c r="D1071" s="31" t="s">
        <v>1374</v>
      </c>
      <c r="E1071" s="25" t="s">
        <v>502</v>
      </c>
      <c r="F1071" s="26">
        <v>1</v>
      </c>
      <c r="G1071" s="138"/>
      <c r="H1071" s="154">
        <f t="shared" si="19"/>
        <v>0</v>
      </c>
    </row>
    <row r="1072" spans="1:9" ht="14.25">
      <c r="A1072" s="10" t="s">
        <v>1426</v>
      </c>
      <c r="B1072" s="25"/>
      <c r="C1072" s="25" t="s">
        <v>1959</v>
      </c>
      <c r="D1072" s="31" t="s">
        <v>1986</v>
      </c>
      <c r="E1072" s="25" t="s">
        <v>1622</v>
      </c>
      <c r="F1072" s="26">
        <v>4</v>
      </c>
      <c r="G1072" s="138"/>
      <c r="H1072" s="154">
        <f t="shared" si="19"/>
        <v>0</v>
      </c>
    </row>
    <row r="1073" spans="1:9" s="18" customFormat="1" ht="15">
      <c r="A1073" s="14" t="s">
        <v>2187</v>
      </c>
      <c r="B1073" s="42" t="s">
        <v>1788</v>
      </c>
      <c r="C1073" s="13"/>
      <c r="D1073" s="44" t="s">
        <v>633</v>
      </c>
      <c r="E1073" s="42"/>
      <c r="F1073" s="62"/>
      <c r="G1073" s="138"/>
      <c r="H1073" s="154"/>
      <c r="I1073" s="117"/>
    </row>
    <row r="1074" spans="1:9" ht="14.25">
      <c r="A1074" s="10" t="s">
        <v>1427</v>
      </c>
      <c r="B1074" s="25"/>
      <c r="C1074" s="25" t="s">
        <v>1959</v>
      </c>
      <c r="D1074" s="31" t="s">
        <v>1987</v>
      </c>
      <c r="E1074" s="25" t="s">
        <v>1622</v>
      </c>
      <c r="F1074" s="26">
        <v>1</v>
      </c>
      <c r="G1074" s="138"/>
      <c r="H1074" s="154">
        <f t="shared" si="19"/>
        <v>0</v>
      </c>
    </row>
    <row r="1075" spans="1:9" ht="28.5">
      <c r="A1075" s="10" t="s">
        <v>1428</v>
      </c>
      <c r="B1075" s="25"/>
      <c r="C1075" s="25" t="s">
        <v>1959</v>
      </c>
      <c r="D1075" s="31" t="s">
        <v>1988</v>
      </c>
      <c r="E1075" s="25" t="s">
        <v>498</v>
      </c>
      <c r="F1075" s="26">
        <v>32.6</v>
      </c>
      <c r="G1075" s="138"/>
      <c r="H1075" s="154">
        <f t="shared" si="19"/>
        <v>0</v>
      </c>
    </row>
    <row r="1076" spans="1:9" ht="14.25">
      <c r="A1076" s="10" t="s">
        <v>1429</v>
      </c>
      <c r="B1076" s="25"/>
      <c r="C1076" s="25" t="s">
        <v>1959</v>
      </c>
      <c r="D1076" s="31" t="s">
        <v>646</v>
      </c>
      <c r="E1076" s="25" t="s">
        <v>1622</v>
      </c>
      <c r="F1076" s="26">
        <v>2</v>
      </c>
      <c r="G1076" s="138"/>
      <c r="H1076" s="154">
        <f t="shared" si="19"/>
        <v>0</v>
      </c>
    </row>
    <row r="1077" spans="1:9" ht="14.25">
      <c r="A1077" s="10" t="s">
        <v>1430</v>
      </c>
      <c r="B1077" s="25"/>
      <c r="C1077" s="25" t="s">
        <v>1959</v>
      </c>
      <c r="D1077" s="31" t="s">
        <v>1989</v>
      </c>
      <c r="E1077" s="25" t="s">
        <v>498</v>
      </c>
      <c r="F1077" s="26">
        <v>32.6</v>
      </c>
      <c r="G1077" s="138"/>
      <c r="H1077" s="154">
        <f t="shared" si="19"/>
        <v>0</v>
      </c>
    </row>
    <row r="1078" spans="1:9" ht="28.5">
      <c r="A1078" s="10" t="s">
        <v>1431</v>
      </c>
      <c r="B1078" s="25"/>
      <c r="C1078" s="25" t="s">
        <v>1959</v>
      </c>
      <c r="D1078" s="31" t="s">
        <v>1990</v>
      </c>
      <c r="E1078" s="25" t="s">
        <v>1622</v>
      </c>
      <c r="F1078" s="26">
        <v>1</v>
      </c>
      <c r="G1078" s="138"/>
      <c r="H1078" s="154">
        <f t="shared" si="19"/>
        <v>0</v>
      </c>
    </row>
    <row r="1079" spans="1:9" ht="15">
      <c r="A1079" s="5" t="s">
        <v>2101</v>
      </c>
      <c r="B1079" s="6" t="s">
        <v>1788</v>
      </c>
      <c r="C1079" s="6" t="s">
        <v>547</v>
      </c>
      <c r="D1079" s="29" t="s">
        <v>652</v>
      </c>
      <c r="E1079" s="9" t="s">
        <v>547</v>
      </c>
      <c r="F1079" s="64" t="s">
        <v>547</v>
      </c>
      <c r="G1079" s="150"/>
      <c r="H1079" s="156"/>
    </row>
    <row r="1080" spans="1:9" s="18" customFormat="1" ht="15">
      <c r="A1080" s="14" t="s">
        <v>2179</v>
      </c>
      <c r="B1080" s="42" t="s">
        <v>1788</v>
      </c>
      <c r="C1080" s="13"/>
      <c r="D1080" s="44" t="s">
        <v>1960</v>
      </c>
      <c r="E1080" s="42"/>
      <c r="F1080" s="62"/>
      <c r="G1080" s="138"/>
      <c r="H1080" s="154"/>
      <c r="I1080" s="117"/>
    </row>
    <row r="1081" spans="1:9" ht="28.5">
      <c r="A1081" s="10" t="s">
        <v>1432</v>
      </c>
      <c r="B1081" s="25"/>
      <c r="C1081" s="25" t="s">
        <v>1959</v>
      </c>
      <c r="D1081" s="31" t="s">
        <v>1992</v>
      </c>
      <c r="E1081" s="25" t="s">
        <v>544</v>
      </c>
      <c r="F1081" s="26">
        <v>51.13</v>
      </c>
      <c r="G1081" s="138"/>
      <c r="H1081" s="154">
        <f t="shared" si="19"/>
        <v>0</v>
      </c>
    </row>
    <row r="1082" spans="1:9" ht="28.5">
      <c r="A1082" s="10" t="s">
        <v>1433</v>
      </c>
      <c r="B1082" s="25"/>
      <c r="C1082" s="25" t="s">
        <v>1959</v>
      </c>
      <c r="D1082" s="31" t="s">
        <v>1993</v>
      </c>
      <c r="E1082" s="25" t="s">
        <v>488</v>
      </c>
      <c r="F1082" s="26">
        <v>57.46</v>
      </c>
      <c r="G1082" s="138"/>
      <c r="H1082" s="154">
        <f t="shared" si="19"/>
        <v>0</v>
      </c>
    </row>
    <row r="1083" spans="1:9" ht="14.25">
      <c r="A1083" s="10" t="s">
        <v>1434</v>
      </c>
      <c r="B1083" s="25"/>
      <c r="C1083" s="25" t="s">
        <v>1959</v>
      </c>
      <c r="D1083" s="31" t="s">
        <v>1961</v>
      </c>
      <c r="E1083" s="25" t="s">
        <v>544</v>
      </c>
      <c r="F1083" s="26">
        <v>0.45</v>
      </c>
      <c r="G1083" s="138"/>
      <c r="H1083" s="154">
        <f t="shared" si="19"/>
        <v>0</v>
      </c>
    </row>
    <row r="1084" spans="1:9" ht="14.25">
      <c r="A1084" s="10" t="s">
        <v>1435</v>
      </c>
      <c r="B1084" s="25"/>
      <c r="C1084" s="25" t="s">
        <v>1959</v>
      </c>
      <c r="D1084" s="31" t="s">
        <v>1962</v>
      </c>
      <c r="E1084" s="25" t="s">
        <v>544</v>
      </c>
      <c r="F1084" s="26">
        <v>1.08</v>
      </c>
      <c r="G1084" s="138"/>
      <c r="H1084" s="154">
        <f t="shared" si="19"/>
        <v>0</v>
      </c>
    </row>
    <row r="1085" spans="1:9" ht="28.5">
      <c r="A1085" s="10" t="s">
        <v>1436</v>
      </c>
      <c r="B1085" s="25"/>
      <c r="C1085" s="25" t="s">
        <v>1959</v>
      </c>
      <c r="D1085" s="31" t="s">
        <v>1983</v>
      </c>
      <c r="E1085" s="25" t="s">
        <v>544</v>
      </c>
      <c r="F1085" s="26">
        <v>44.79</v>
      </c>
      <c r="G1085" s="138"/>
      <c r="H1085" s="154">
        <f t="shared" si="19"/>
        <v>0</v>
      </c>
    </row>
    <row r="1086" spans="1:9" ht="28.5">
      <c r="A1086" s="10" t="s">
        <v>1437</v>
      </c>
      <c r="B1086" s="25"/>
      <c r="C1086" s="25" t="s">
        <v>1959</v>
      </c>
      <c r="D1086" s="31" t="s">
        <v>1984</v>
      </c>
      <c r="E1086" s="25" t="s">
        <v>515</v>
      </c>
      <c r="F1086" s="26">
        <v>2</v>
      </c>
      <c r="G1086" s="138"/>
      <c r="H1086" s="154">
        <f t="shared" si="19"/>
        <v>0</v>
      </c>
    </row>
    <row r="1087" spans="1:9" s="18" customFormat="1" ht="15">
      <c r="A1087" s="14" t="s">
        <v>2180</v>
      </c>
      <c r="B1087" s="42" t="s">
        <v>1788</v>
      </c>
      <c r="C1087" s="13"/>
      <c r="D1087" s="44" t="s">
        <v>1965</v>
      </c>
      <c r="E1087" s="42"/>
      <c r="F1087" s="62"/>
      <c r="G1087" s="138"/>
      <c r="H1087" s="154"/>
      <c r="I1087" s="117"/>
    </row>
    <row r="1088" spans="1:9" ht="28.5">
      <c r="A1088" s="10" t="s">
        <v>1438</v>
      </c>
      <c r="B1088" s="25"/>
      <c r="C1088" s="25" t="s">
        <v>1959</v>
      </c>
      <c r="D1088" s="31" t="s">
        <v>1994</v>
      </c>
      <c r="E1088" s="25" t="s">
        <v>515</v>
      </c>
      <c r="F1088" s="26">
        <v>1</v>
      </c>
      <c r="G1088" s="138"/>
      <c r="H1088" s="154">
        <f t="shared" si="19"/>
        <v>0</v>
      </c>
    </row>
    <row r="1089" spans="1:9" s="18" customFormat="1" ht="15">
      <c r="A1089" s="14" t="s">
        <v>2181</v>
      </c>
      <c r="B1089" s="42" t="s">
        <v>1788</v>
      </c>
      <c r="C1089" s="13"/>
      <c r="D1089" s="44" t="s">
        <v>633</v>
      </c>
      <c r="E1089" s="42"/>
      <c r="F1089" s="62"/>
      <c r="G1089" s="138"/>
      <c r="H1089" s="154"/>
      <c r="I1089" s="117"/>
    </row>
    <row r="1090" spans="1:9" ht="28.5">
      <c r="A1090" s="10" t="s">
        <v>1439</v>
      </c>
      <c r="B1090" s="25"/>
      <c r="C1090" s="25" t="s">
        <v>1959</v>
      </c>
      <c r="D1090" s="31" t="s">
        <v>1375</v>
      </c>
      <c r="E1090" s="25" t="s">
        <v>498</v>
      </c>
      <c r="F1090" s="26">
        <v>3.9</v>
      </c>
      <c r="G1090" s="138"/>
      <c r="H1090" s="154">
        <f t="shared" si="19"/>
        <v>0</v>
      </c>
    </row>
    <row r="1091" spans="1:9" ht="14.25">
      <c r="A1091" s="10" t="s">
        <v>1440</v>
      </c>
      <c r="B1091" s="25"/>
      <c r="C1091" s="25" t="s">
        <v>1959</v>
      </c>
      <c r="D1091" s="31" t="s">
        <v>1376</v>
      </c>
      <c r="E1091" s="25" t="s">
        <v>515</v>
      </c>
      <c r="F1091" s="26">
        <v>1</v>
      </c>
      <c r="G1091" s="138"/>
      <c r="H1091" s="154">
        <f t="shared" si="19"/>
        <v>0</v>
      </c>
    </row>
    <row r="1092" spans="1:9" ht="28.5">
      <c r="A1092" s="10" t="s">
        <v>1441</v>
      </c>
      <c r="B1092" s="25"/>
      <c r="C1092" s="25" t="s">
        <v>1959</v>
      </c>
      <c r="D1092" s="31" t="s">
        <v>1990</v>
      </c>
      <c r="E1092" s="25" t="s">
        <v>1622</v>
      </c>
      <c r="F1092" s="26">
        <v>1</v>
      </c>
      <c r="G1092" s="138"/>
      <c r="H1092" s="154">
        <f t="shared" si="19"/>
        <v>0</v>
      </c>
    </row>
    <row r="1093" spans="1:9" ht="14.25">
      <c r="A1093" s="10" t="s">
        <v>1447</v>
      </c>
      <c r="B1093" s="25"/>
      <c r="C1093" s="25" t="s">
        <v>1959</v>
      </c>
      <c r="D1093" s="31" t="s">
        <v>645</v>
      </c>
      <c r="E1093" s="25" t="s">
        <v>1622</v>
      </c>
      <c r="F1093" s="26">
        <v>1</v>
      </c>
      <c r="G1093" s="138"/>
      <c r="H1093" s="154">
        <f t="shared" si="19"/>
        <v>0</v>
      </c>
    </row>
    <row r="1094" spans="1:9" ht="14.25">
      <c r="A1094" s="10" t="s">
        <v>1448</v>
      </c>
      <c r="B1094" s="25"/>
      <c r="C1094" s="25" t="s">
        <v>1959</v>
      </c>
      <c r="D1094" s="31" t="s">
        <v>1989</v>
      </c>
      <c r="E1094" s="25" t="s">
        <v>498</v>
      </c>
      <c r="F1094" s="26">
        <v>3.9</v>
      </c>
      <c r="G1094" s="138"/>
      <c r="H1094" s="154">
        <f t="shared" si="19"/>
        <v>0</v>
      </c>
    </row>
    <row r="1095" spans="1:9" s="18" customFormat="1" ht="15">
      <c r="A1095" s="14" t="s">
        <v>2182</v>
      </c>
      <c r="B1095" s="42" t="s">
        <v>1788</v>
      </c>
      <c r="C1095" s="13"/>
      <c r="D1095" s="44" t="s">
        <v>631</v>
      </c>
      <c r="E1095" s="42"/>
      <c r="F1095" s="62"/>
      <c r="G1095" s="138"/>
      <c r="H1095" s="154"/>
      <c r="I1095" s="117"/>
    </row>
    <row r="1096" spans="1:9" ht="14.25">
      <c r="A1096" s="10" t="s">
        <v>1449</v>
      </c>
      <c r="B1096" s="25"/>
      <c r="C1096" s="25" t="s">
        <v>1959</v>
      </c>
      <c r="D1096" s="31" t="s">
        <v>1991</v>
      </c>
      <c r="E1096" s="25" t="s">
        <v>502</v>
      </c>
      <c r="F1096" s="26">
        <v>1</v>
      </c>
      <c r="G1096" s="138"/>
      <c r="H1096" s="154">
        <f t="shared" si="19"/>
        <v>0</v>
      </c>
    </row>
    <row r="1097" spans="1:9" s="18" customFormat="1" ht="15">
      <c r="A1097" s="14" t="s">
        <v>2183</v>
      </c>
      <c r="B1097" s="42" t="s">
        <v>1788</v>
      </c>
      <c r="C1097" s="13"/>
      <c r="D1097" s="44" t="s">
        <v>1968</v>
      </c>
      <c r="E1097" s="42"/>
      <c r="F1097" s="62"/>
      <c r="G1097" s="138"/>
      <c r="H1097" s="154"/>
      <c r="I1097" s="117"/>
    </row>
    <row r="1098" spans="1:9" ht="14.25">
      <c r="A1098" s="10" t="s">
        <v>1450</v>
      </c>
      <c r="B1098" s="25"/>
      <c r="C1098" s="25" t="s">
        <v>1959</v>
      </c>
      <c r="D1098" s="31" t="s">
        <v>1966</v>
      </c>
      <c r="E1098" s="25" t="s">
        <v>498</v>
      </c>
      <c r="F1098" s="26">
        <v>3</v>
      </c>
      <c r="G1098" s="138"/>
      <c r="H1098" s="154">
        <f t="shared" si="19"/>
        <v>0</v>
      </c>
    </row>
    <row r="1099" spans="1:9" ht="14.25">
      <c r="A1099" s="10" t="s">
        <v>743</v>
      </c>
      <c r="B1099" s="25"/>
      <c r="C1099" s="25" t="s">
        <v>1959</v>
      </c>
      <c r="D1099" s="31" t="s">
        <v>1967</v>
      </c>
      <c r="E1099" s="25" t="s">
        <v>1622</v>
      </c>
      <c r="F1099" s="26">
        <v>1</v>
      </c>
      <c r="G1099" s="138"/>
      <c r="H1099" s="154">
        <f t="shared" si="19"/>
        <v>0</v>
      </c>
    </row>
    <row r="1100" spans="1:9" ht="15">
      <c r="A1100" s="5" t="s">
        <v>2102</v>
      </c>
      <c r="B1100" s="6"/>
      <c r="C1100" s="6" t="s">
        <v>547</v>
      </c>
      <c r="D1100" s="29" t="s">
        <v>1969</v>
      </c>
      <c r="E1100" s="9" t="s">
        <v>547</v>
      </c>
      <c r="F1100" s="64" t="s">
        <v>547</v>
      </c>
      <c r="G1100" s="150"/>
      <c r="H1100" s="156"/>
    </row>
    <row r="1101" spans="1:9" s="18" customFormat="1" ht="15">
      <c r="A1101" s="48" t="s">
        <v>2174</v>
      </c>
      <c r="B1101" s="42" t="s">
        <v>119</v>
      </c>
      <c r="C1101" s="13"/>
      <c r="D1101" s="44" t="s">
        <v>1960</v>
      </c>
      <c r="E1101" s="42"/>
      <c r="F1101" s="62"/>
      <c r="G1101" s="138"/>
      <c r="H1101" s="154"/>
      <c r="I1101" s="117"/>
    </row>
    <row r="1102" spans="1:9" ht="28.5">
      <c r="A1102" s="50" t="s">
        <v>1451</v>
      </c>
      <c r="B1102" s="25"/>
      <c r="C1102" s="25" t="s">
        <v>1970</v>
      </c>
      <c r="D1102" s="31" t="s">
        <v>1992</v>
      </c>
      <c r="E1102" s="25" t="s">
        <v>544</v>
      </c>
      <c r="F1102" s="26">
        <v>7</v>
      </c>
      <c r="G1102" s="138"/>
      <c r="H1102" s="154">
        <f t="shared" si="19"/>
        <v>0</v>
      </c>
    </row>
    <row r="1103" spans="1:9" ht="28.5">
      <c r="A1103" s="50" t="s">
        <v>1452</v>
      </c>
      <c r="B1103" s="25"/>
      <c r="C1103" s="25" t="s">
        <v>1970</v>
      </c>
      <c r="D1103" s="31" t="s">
        <v>1993</v>
      </c>
      <c r="E1103" s="25" t="s">
        <v>488</v>
      </c>
      <c r="F1103" s="26">
        <v>14</v>
      </c>
      <c r="G1103" s="138"/>
      <c r="H1103" s="154">
        <f t="shared" si="19"/>
        <v>0</v>
      </c>
    </row>
    <row r="1104" spans="1:9" ht="14.25">
      <c r="A1104" s="50" t="s">
        <v>1770</v>
      </c>
      <c r="B1104" s="25"/>
      <c r="C1104" s="25" t="s">
        <v>1970</v>
      </c>
      <c r="D1104" s="31" t="s">
        <v>1961</v>
      </c>
      <c r="E1104" s="25" t="s">
        <v>544</v>
      </c>
      <c r="F1104" s="26">
        <v>0.6</v>
      </c>
      <c r="G1104" s="138"/>
      <c r="H1104" s="154">
        <f t="shared" si="19"/>
        <v>0</v>
      </c>
    </row>
    <row r="1105" spans="1:9" ht="14.25">
      <c r="A1105" s="50" t="s">
        <v>744</v>
      </c>
      <c r="B1105" s="25"/>
      <c r="C1105" s="25" t="s">
        <v>1970</v>
      </c>
      <c r="D1105" s="31" t="s">
        <v>1962</v>
      </c>
      <c r="E1105" s="25" t="s">
        <v>544</v>
      </c>
      <c r="F1105" s="26">
        <v>0.84</v>
      </c>
      <c r="G1105" s="138"/>
      <c r="H1105" s="154">
        <f t="shared" si="19"/>
        <v>0</v>
      </c>
    </row>
    <row r="1106" spans="1:9" ht="28.5">
      <c r="A1106" s="50" t="s">
        <v>745</v>
      </c>
      <c r="B1106" s="25"/>
      <c r="C1106" s="25" t="s">
        <v>1970</v>
      </c>
      <c r="D1106" s="31" t="s">
        <v>1983</v>
      </c>
      <c r="E1106" s="25" t="s">
        <v>544</v>
      </c>
      <c r="F1106" s="26">
        <v>5.56</v>
      </c>
      <c r="G1106" s="138"/>
      <c r="H1106" s="154">
        <f t="shared" si="19"/>
        <v>0</v>
      </c>
    </row>
    <row r="1107" spans="1:9" ht="28.5">
      <c r="A1107" s="50" t="s">
        <v>746</v>
      </c>
      <c r="B1107" s="25"/>
      <c r="C1107" s="25" t="s">
        <v>1970</v>
      </c>
      <c r="D1107" s="31" t="s">
        <v>1984</v>
      </c>
      <c r="E1107" s="25" t="s">
        <v>515</v>
      </c>
      <c r="F1107" s="26">
        <v>3</v>
      </c>
      <c r="G1107" s="138"/>
      <c r="H1107" s="154">
        <f t="shared" si="19"/>
        <v>0</v>
      </c>
    </row>
    <row r="1108" spans="1:9" ht="14.25">
      <c r="A1108" s="50" t="s">
        <v>747</v>
      </c>
      <c r="B1108" s="25"/>
      <c r="C1108" s="25" t="s">
        <v>1970</v>
      </c>
      <c r="D1108" s="31" t="s">
        <v>1985</v>
      </c>
      <c r="E1108" s="25" t="s">
        <v>515</v>
      </c>
      <c r="F1108" s="26">
        <v>1</v>
      </c>
      <c r="G1108" s="138"/>
      <c r="H1108" s="154">
        <f t="shared" si="19"/>
        <v>0</v>
      </c>
    </row>
    <row r="1109" spans="1:9" s="18" customFormat="1" ht="15">
      <c r="A1109" s="48" t="s">
        <v>2175</v>
      </c>
      <c r="B1109" s="42" t="s">
        <v>1788</v>
      </c>
      <c r="C1109" s="13"/>
      <c r="D1109" s="44" t="s">
        <v>1972</v>
      </c>
      <c r="E1109" s="42"/>
      <c r="F1109" s="62"/>
      <c r="G1109" s="138"/>
      <c r="H1109" s="154"/>
      <c r="I1109" s="117"/>
    </row>
    <row r="1110" spans="1:9" ht="28.5">
      <c r="A1110" s="50" t="s">
        <v>748</v>
      </c>
      <c r="B1110" s="25"/>
      <c r="C1110" s="25" t="s">
        <v>1970</v>
      </c>
      <c r="D1110" s="31" t="s">
        <v>1377</v>
      </c>
      <c r="E1110" s="25" t="s">
        <v>1622</v>
      </c>
      <c r="F1110" s="26">
        <v>1</v>
      </c>
      <c r="G1110" s="138"/>
      <c r="H1110" s="154">
        <f t="shared" si="19"/>
        <v>0</v>
      </c>
    </row>
    <row r="1111" spans="1:9" ht="14.25">
      <c r="A1111" s="50" t="s">
        <v>749</v>
      </c>
      <c r="B1111" s="25"/>
      <c r="C1111" s="25" t="s">
        <v>1970</v>
      </c>
      <c r="D1111" s="31" t="s">
        <v>1378</v>
      </c>
      <c r="E1111" s="25" t="s">
        <v>1622</v>
      </c>
      <c r="F1111" s="26">
        <v>2</v>
      </c>
      <c r="G1111" s="138"/>
      <c r="H1111" s="154">
        <f t="shared" si="19"/>
        <v>0</v>
      </c>
    </row>
    <row r="1112" spans="1:9" ht="14.25">
      <c r="A1112" s="50" t="s">
        <v>750</v>
      </c>
      <c r="B1112" s="25"/>
      <c r="C1112" s="25" t="s">
        <v>1970</v>
      </c>
      <c r="D1112" s="31" t="s">
        <v>1379</v>
      </c>
      <c r="E1112" s="25" t="s">
        <v>515</v>
      </c>
      <c r="F1112" s="26">
        <v>1</v>
      </c>
      <c r="G1112" s="138"/>
      <c r="H1112" s="154">
        <f t="shared" si="19"/>
        <v>0</v>
      </c>
    </row>
    <row r="1113" spans="1:9" ht="28.5">
      <c r="A1113" s="50" t="s">
        <v>751</v>
      </c>
      <c r="B1113" s="25"/>
      <c r="C1113" s="25" t="s">
        <v>1970</v>
      </c>
      <c r="D1113" s="31" t="s">
        <v>1380</v>
      </c>
      <c r="E1113" s="25" t="s">
        <v>1622</v>
      </c>
      <c r="F1113" s="26">
        <v>1</v>
      </c>
      <c r="G1113" s="138"/>
      <c r="H1113" s="154">
        <f t="shared" si="19"/>
        <v>0</v>
      </c>
    </row>
    <row r="1114" spans="1:9" ht="14.25">
      <c r="A1114" s="50" t="s">
        <v>752</v>
      </c>
      <c r="B1114" s="25"/>
      <c r="C1114" s="25" t="s">
        <v>1970</v>
      </c>
      <c r="D1114" s="31" t="s">
        <v>1971</v>
      </c>
      <c r="E1114" s="25" t="s">
        <v>1622</v>
      </c>
      <c r="F1114" s="26">
        <v>1</v>
      </c>
      <c r="G1114" s="138"/>
      <c r="H1114" s="154">
        <f t="shared" si="19"/>
        <v>0</v>
      </c>
    </row>
    <row r="1115" spans="1:9" ht="14.25">
      <c r="A1115" s="50" t="s">
        <v>753</v>
      </c>
      <c r="B1115" s="25"/>
      <c r="C1115" s="25" t="s">
        <v>1970</v>
      </c>
      <c r="D1115" s="31" t="s">
        <v>1381</v>
      </c>
      <c r="E1115" s="25" t="s">
        <v>515</v>
      </c>
      <c r="F1115" s="26">
        <v>1</v>
      </c>
      <c r="G1115" s="138"/>
      <c r="H1115" s="154">
        <f t="shared" si="19"/>
        <v>0</v>
      </c>
    </row>
    <row r="1116" spans="1:9" s="18" customFormat="1" ht="15">
      <c r="A1116" s="48" t="s">
        <v>2176</v>
      </c>
      <c r="B1116" s="42" t="s">
        <v>1788</v>
      </c>
      <c r="C1116" s="13"/>
      <c r="D1116" s="44" t="s">
        <v>633</v>
      </c>
      <c r="E1116" s="42"/>
      <c r="F1116" s="62"/>
      <c r="G1116" s="138"/>
      <c r="H1116" s="154"/>
      <c r="I1116" s="117"/>
    </row>
    <row r="1117" spans="1:9" ht="28.5">
      <c r="A1117" s="50" t="s">
        <v>754</v>
      </c>
      <c r="B1117" s="25"/>
      <c r="C1117" s="25" t="s">
        <v>1970</v>
      </c>
      <c r="D1117" s="31" t="s">
        <v>1382</v>
      </c>
      <c r="E1117" s="25" t="s">
        <v>498</v>
      </c>
      <c r="F1117" s="26">
        <v>4.3</v>
      </c>
      <c r="G1117" s="138"/>
      <c r="H1117" s="154">
        <f t="shared" si="19"/>
        <v>0</v>
      </c>
    </row>
    <row r="1118" spans="1:9" ht="28.5">
      <c r="A1118" s="50" t="s">
        <v>755</v>
      </c>
      <c r="B1118" s="25"/>
      <c r="C1118" s="25" t="s">
        <v>1970</v>
      </c>
      <c r="D1118" s="31" t="s">
        <v>1973</v>
      </c>
      <c r="E1118" s="25" t="s">
        <v>1622</v>
      </c>
      <c r="F1118" s="26">
        <v>1</v>
      </c>
      <c r="G1118" s="138"/>
      <c r="H1118" s="154">
        <f t="shared" si="19"/>
        <v>0</v>
      </c>
    </row>
    <row r="1119" spans="1:9" ht="28.5">
      <c r="A1119" s="50" t="s">
        <v>756</v>
      </c>
      <c r="B1119" s="25"/>
      <c r="C1119" s="25" t="s">
        <v>1970</v>
      </c>
      <c r="D1119" s="31" t="s">
        <v>1974</v>
      </c>
      <c r="E1119" s="25" t="s">
        <v>515</v>
      </c>
      <c r="F1119" s="26">
        <v>1</v>
      </c>
      <c r="G1119" s="138"/>
      <c r="H1119" s="154">
        <f t="shared" si="19"/>
        <v>0</v>
      </c>
    </row>
    <row r="1120" spans="1:9" ht="14.25">
      <c r="A1120" s="50" t="s">
        <v>757</v>
      </c>
      <c r="B1120" s="25"/>
      <c r="C1120" s="25" t="s">
        <v>1970</v>
      </c>
      <c r="D1120" s="31" t="s">
        <v>1384</v>
      </c>
      <c r="E1120" s="25" t="s">
        <v>498</v>
      </c>
      <c r="F1120" s="26">
        <v>4.3</v>
      </c>
      <c r="G1120" s="138"/>
      <c r="H1120" s="154">
        <f t="shared" si="19"/>
        <v>0</v>
      </c>
    </row>
    <row r="1121" spans="1:10" ht="14.25">
      <c r="A1121" s="50" t="s">
        <v>758</v>
      </c>
      <c r="B1121" s="25"/>
      <c r="C1121" s="25" t="s">
        <v>1970</v>
      </c>
      <c r="D1121" s="31" t="s">
        <v>1383</v>
      </c>
      <c r="E1121" s="25" t="s">
        <v>515</v>
      </c>
      <c r="F1121" s="26">
        <v>1</v>
      </c>
      <c r="G1121" s="138"/>
      <c r="H1121" s="154">
        <f t="shared" si="19"/>
        <v>0</v>
      </c>
    </row>
    <row r="1122" spans="1:10" s="18" customFormat="1" ht="15">
      <c r="A1122" s="48" t="s">
        <v>2177</v>
      </c>
      <c r="B1122" s="42" t="s">
        <v>1788</v>
      </c>
      <c r="C1122" s="13"/>
      <c r="D1122" s="44" t="s">
        <v>1976</v>
      </c>
      <c r="E1122" s="42"/>
      <c r="F1122" s="62"/>
      <c r="G1122" s="138"/>
      <c r="H1122" s="154"/>
      <c r="I1122" s="117"/>
    </row>
    <row r="1123" spans="1:10" ht="14.25">
      <c r="A1123" s="50" t="s">
        <v>759</v>
      </c>
      <c r="B1123" s="25"/>
      <c r="C1123" s="25" t="s">
        <v>1970</v>
      </c>
      <c r="D1123" s="31" t="s">
        <v>1385</v>
      </c>
      <c r="E1123" s="25" t="s">
        <v>498</v>
      </c>
      <c r="F1123" s="26">
        <v>0.7</v>
      </c>
      <c r="G1123" s="138"/>
      <c r="H1123" s="154">
        <f t="shared" si="19"/>
        <v>0</v>
      </c>
    </row>
    <row r="1124" spans="1:10" ht="14.25">
      <c r="A1124" s="50" t="s">
        <v>760</v>
      </c>
      <c r="B1124" s="25"/>
      <c r="C1124" s="25" t="s">
        <v>1970</v>
      </c>
      <c r="D1124" s="31" t="s">
        <v>1975</v>
      </c>
      <c r="E1124" s="25" t="s">
        <v>1622</v>
      </c>
      <c r="F1124" s="26">
        <v>3</v>
      </c>
      <c r="G1124" s="138"/>
      <c r="H1124" s="154">
        <f t="shared" ref="H1124:H1130" si="20">ROUND(F1124*G1124,2)</f>
        <v>0</v>
      </c>
    </row>
    <row r="1125" spans="1:10" ht="14.25">
      <c r="A1125" s="50" t="s">
        <v>761</v>
      </c>
      <c r="B1125" s="25"/>
      <c r="C1125" s="25" t="s">
        <v>1970</v>
      </c>
      <c r="D1125" s="31" t="s">
        <v>1386</v>
      </c>
      <c r="E1125" s="25" t="s">
        <v>1622</v>
      </c>
      <c r="F1125" s="26">
        <v>1</v>
      </c>
      <c r="G1125" s="138"/>
      <c r="H1125" s="154">
        <f t="shared" si="20"/>
        <v>0</v>
      </c>
    </row>
    <row r="1126" spans="1:10" s="18" customFormat="1" ht="15">
      <c r="A1126" s="48" t="s">
        <v>2178</v>
      </c>
      <c r="B1126" s="42" t="s">
        <v>1788</v>
      </c>
      <c r="C1126" s="13"/>
      <c r="D1126" s="44" t="s">
        <v>1978</v>
      </c>
      <c r="E1126" s="42"/>
      <c r="F1126" s="62"/>
      <c r="G1126" s="138"/>
      <c r="H1126" s="154"/>
      <c r="I1126" s="117"/>
    </row>
    <row r="1127" spans="1:10" ht="14.25">
      <c r="A1127" s="50" t="s">
        <v>762</v>
      </c>
      <c r="B1127" s="25"/>
      <c r="C1127" s="25" t="s">
        <v>1970</v>
      </c>
      <c r="D1127" s="31" t="s">
        <v>1387</v>
      </c>
      <c r="E1127" s="25" t="s">
        <v>498</v>
      </c>
      <c r="F1127" s="26">
        <v>2</v>
      </c>
      <c r="G1127" s="138"/>
      <c r="H1127" s="154">
        <f t="shared" si="20"/>
        <v>0</v>
      </c>
    </row>
    <row r="1128" spans="1:10" ht="14.25">
      <c r="A1128" s="50" t="s">
        <v>763</v>
      </c>
      <c r="B1128" s="25"/>
      <c r="C1128" s="25" t="s">
        <v>1970</v>
      </c>
      <c r="D1128" s="31" t="s">
        <v>1977</v>
      </c>
      <c r="E1128" s="25" t="s">
        <v>1622</v>
      </c>
      <c r="F1128" s="26">
        <v>1</v>
      </c>
      <c r="G1128" s="138"/>
      <c r="H1128" s="154">
        <f t="shared" si="20"/>
        <v>0</v>
      </c>
    </row>
    <row r="1129" spans="1:10" ht="15">
      <c r="A1129" s="5" t="s">
        <v>2103</v>
      </c>
      <c r="B1129" s="6"/>
      <c r="C1129" s="6" t="s">
        <v>547</v>
      </c>
      <c r="D1129" s="29" t="s">
        <v>1771</v>
      </c>
      <c r="E1129" s="9" t="s">
        <v>547</v>
      </c>
      <c r="F1129" s="64" t="s">
        <v>547</v>
      </c>
      <c r="G1129" s="150"/>
      <c r="H1129" s="156"/>
    </row>
    <row r="1130" spans="1:10" ht="28.5">
      <c r="A1130" s="50" t="s">
        <v>764</v>
      </c>
      <c r="B1130" s="49"/>
      <c r="C1130" s="49" t="s">
        <v>1765</v>
      </c>
      <c r="D1130" s="74" t="s">
        <v>1772</v>
      </c>
      <c r="E1130" s="49" t="s">
        <v>515</v>
      </c>
      <c r="F1130" s="26">
        <v>1</v>
      </c>
      <c r="G1130" s="138"/>
      <c r="H1130" s="154">
        <f t="shared" si="20"/>
        <v>0</v>
      </c>
      <c r="J1130" s="98"/>
    </row>
    <row r="1131" spans="1:10" ht="15.75">
      <c r="A1131" s="124" t="s">
        <v>1979</v>
      </c>
      <c r="B1131" s="125"/>
      <c r="C1131" s="125"/>
      <c r="D1131" s="125"/>
      <c r="E1131" s="125"/>
      <c r="F1131" s="125"/>
      <c r="G1131" s="148"/>
      <c r="H1131" s="148"/>
    </row>
    <row r="1132" spans="1:10" ht="15.75">
      <c r="A1132" s="124" t="s">
        <v>1980</v>
      </c>
      <c r="B1132" s="125"/>
      <c r="C1132" s="125"/>
      <c r="D1132" s="125"/>
      <c r="E1132" s="125"/>
      <c r="F1132" s="125"/>
      <c r="G1132" s="148"/>
      <c r="H1132" s="148"/>
    </row>
    <row r="1133" spans="1:10" ht="15.75">
      <c r="A1133" s="124" t="s">
        <v>1981</v>
      </c>
      <c r="B1133" s="125"/>
      <c r="C1133" s="125"/>
      <c r="D1133" s="125"/>
      <c r="E1133" s="125"/>
      <c r="F1133" s="125"/>
      <c r="G1133" s="148"/>
      <c r="H1133" s="148"/>
    </row>
  </sheetData>
  <sheetProtection password="CC1C" sheet="1"/>
  <mergeCells count="19">
    <mergeCell ref="A1131:F1131"/>
    <mergeCell ref="A1132:F1132"/>
    <mergeCell ref="A1133:F1133"/>
    <mergeCell ref="A596:H596"/>
    <mergeCell ref="A4:A5"/>
    <mergeCell ref="B4:B5"/>
    <mergeCell ref="C4:C5"/>
    <mergeCell ref="D4:D5"/>
    <mergeCell ref="E4:F4"/>
    <mergeCell ref="G4:H4"/>
    <mergeCell ref="A7:H7"/>
    <mergeCell ref="A1058:H1058"/>
    <mergeCell ref="A274:H274"/>
    <mergeCell ref="A1:H1"/>
    <mergeCell ref="A2:H2"/>
    <mergeCell ref="A1009:H1009"/>
    <mergeCell ref="A997:H997"/>
    <mergeCell ref="A809:H809"/>
    <mergeCell ref="A675:H675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4" orientation="portrait" r:id="rId1"/>
  <headerFooter>
    <oddFooter>Strona &amp;P z &amp;N</oddFooter>
  </headerFooter>
  <rowBreaks count="13" manualBreakCount="13">
    <brk id="121" max="7" man="1"/>
    <brk id="143" max="7" man="1"/>
    <brk id="203" max="7" man="1"/>
    <brk id="273" max="7" man="1"/>
    <brk id="376" max="7" man="1"/>
    <brk id="474" max="7" man="1"/>
    <brk id="586" max="7" man="1"/>
    <brk id="674" max="7" man="1"/>
    <brk id="742" max="7" man="1"/>
    <brk id="808" max="7" man="1"/>
    <brk id="880" max="7" man="1"/>
    <brk id="967" max="7" man="1"/>
    <brk id="104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Oferta</vt:lpstr>
      <vt:lpstr>Oferta!Obszar_wydruku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GZOWSKI</dc:creator>
  <cp:lastModifiedBy>Łukasz Zajączkowski</cp:lastModifiedBy>
  <cp:lastPrinted>2019-04-26T12:08:10Z</cp:lastPrinted>
  <dcterms:created xsi:type="dcterms:W3CDTF">2015-08-17T10:23:38Z</dcterms:created>
  <dcterms:modified xsi:type="dcterms:W3CDTF">2019-04-26T12:08:31Z</dcterms:modified>
</cp:coreProperties>
</file>